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2020" activeTab="1"/>
  </bookViews>
  <sheets>
    <sheet name="Brut" sheetId="1" r:id="rId1"/>
    <sheet name="Bulk density" sheetId="2" r:id="rId2"/>
    <sheet name="DWT CM-3" sheetId="3" r:id="rId3"/>
  </sheets>
  <definedNames/>
  <calcPr fullCalcOnLoad="1"/>
</workbook>
</file>

<file path=xl/sharedStrings.xml><?xml version="1.0" encoding="utf-8"?>
<sst xmlns="http://schemas.openxmlformats.org/spreadsheetml/2006/main" count="1101" uniqueCount="210">
  <si>
    <t>FR D3 R2</t>
  </si>
  <si>
    <t>FR D4 R2</t>
  </si>
  <si>
    <t>FR D5 R2</t>
  </si>
  <si>
    <t>FR D6 R2</t>
  </si>
  <si>
    <t>FR D7 R2</t>
  </si>
  <si>
    <t>FR D8 R2</t>
  </si>
  <si>
    <t>FR D3 R3</t>
  </si>
  <si>
    <t>FR D4 R3</t>
  </si>
  <si>
    <t>FR D5 R3</t>
  </si>
  <si>
    <t>FR D6 R3</t>
  </si>
  <si>
    <t>FR D7 R3</t>
  </si>
  <si>
    <t>FR D8 R3</t>
  </si>
  <si>
    <t>Fwt slices</t>
  </si>
  <si>
    <t>Coupelle</t>
  </si>
  <si>
    <t>MF</t>
  </si>
  <si>
    <t>MS + coupelle</t>
  </si>
  <si>
    <t>MS</t>
  </si>
  <si>
    <t>Site</t>
  </si>
  <si>
    <t>CH D3 R1</t>
  </si>
  <si>
    <t>CH D4 R1</t>
  </si>
  <si>
    <t>CH D5 R1</t>
  </si>
  <si>
    <t>CH D6 R1</t>
  </si>
  <si>
    <t>CH D7 R1</t>
  </si>
  <si>
    <t>CH D8 R1</t>
  </si>
  <si>
    <t>CH D3 R2</t>
  </si>
  <si>
    <t>CH D4 R2</t>
  </si>
  <si>
    <t>CH D5 R2</t>
  </si>
  <si>
    <t>CH D6 R2</t>
  </si>
  <si>
    <t>CH D7 R2</t>
  </si>
  <si>
    <t>CH D8 R2</t>
  </si>
  <si>
    <t>CH D3 R3</t>
  </si>
  <si>
    <t>CH D4 R3</t>
  </si>
  <si>
    <t>CH D5 R3</t>
  </si>
  <si>
    <t>CH D6 R3</t>
  </si>
  <si>
    <t>CH D7 R3</t>
  </si>
  <si>
    <t>CH D8 R3</t>
  </si>
  <si>
    <t>CH A3 R1</t>
  </si>
  <si>
    <t>CH A4 R1</t>
  </si>
  <si>
    <t>CH A5 R1</t>
  </si>
  <si>
    <t>CH A6 R1</t>
  </si>
  <si>
    <t>CH A7 R1</t>
  </si>
  <si>
    <t>CH A8 R1</t>
  </si>
  <si>
    <t>CH A3 R2</t>
  </si>
  <si>
    <t>CH A4 R2</t>
  </si>
  <si>
    <t>CH A5 R2</t>
  </si>
  <si>
    <t>CH A6 R2</t>
  </si>
  <si>
    <t>CH A7 R2</t>
  </si>
  <si>
    <t>CH A8 R2</t>
  </si>
  <si>
    <t>CH A3 R3</t>
  </si>
  <si>
    <t>CH A4 R3</t>
  </si>
  <si>
    <t>CH A5 R3</t>
  </si>
  <si>
    <t>CH A6 R3</t>
  </si>
  <si>
    <t>CH A7 R3</t>
  </si>
  <si>
    <t>CH A8 R3</t>
  </si>
  <si>
    <t>CH B3 R1</t>
  </si>
  <si>
    <t>CH B4 R1</t>
  </si>
  <si>
    <t>CH B6 R1</t>
  </si>
  <si>
    <t>CH B5 R1</t>
  </si>
  <si>
    <t>CH B7 R1</t>
  </si>
  <si>
    <t>CH B8 R1</t>
  </si>
  <si>
    <t>CH B3 R2</t>
  </si>
  <si>
    <t>CH B4 R2</t>
  </si>
  <si>
    <t>CH B5 R3</t>
  </si>
  <si>
    <t>CH B6 R2</t>
  </si>
  <si>
    <t>CH B5 R2</t>
  </si>
  <si>
    <t>CH B7 R2</t>
  </si>
  <si>
    <t>CH B8 R2</t>
  </si>
  <si>
    <t>CH B3 R3</t>
  </si>
  <si>
    <t>CH B4 R3</t>
  </si>
  <si>
    <t>CH B6 R3</t>
  </si>
  <si>
    <t>CH B7 R3</t>
  </si>
  <si>
    <t>CH B8 R3</t>
  </si>
  <si>
    <t>CH C3 R1</t>
  </si>
  <si>
    <t>CH C4 R1</t>
  </si>
  <si>
    <t>CH C5 R1</t>
  </si>
  <si>
    <t>CH C6 R1</t>
  </si>
  <si>
    <t>CH C7 R1</t>
  </si>
  <si>
    <t>CH C8 R1</t>
  </si>
  <si>
    <t>CH C3 R2</t>
  </si>
  <si>
    <t>CH C4 R2</t>
  </si>
  <si>
    <t>CH C5 R2</t>
  </si>
  <si>
    <t>CH C6 R2</t>
  </si>
  <si>
    <t>CH C7 R2</t>
  </si>
  <si>
    <t>CH C8 R2</t>
  </si>
  <si>
    <t>CH C3 R3</t>
  </si>
  <si>
    <t>CH C4 R3</t>
  </si>
  <si>
    <t>CH C5 R3</t>
  </si>
  <si>
    <t>CH C6 R3</t>
  </si>
  <si>
    <t>CH C7 R3</t>
  </si>
  <si>
    <t>CH C8 R3</t>
  </si>
  <si>
    <t>CH A3 R4</t>
  </si>
  <si>
    <t>CH A4 R4</t>
  </si>
  <si>
    <t>CH A5 R4</t>
  </si>
  <si>
    <t>CH A6 R4</t>
  </si>
  <si>
    <t>CH A7 R4</t>
  </si>
  <si>
    <t>CH A8 R4</t>
  </si>
  <si>
    <t>CH B3 R4</t>
  </si>
  <si>
    <t>CH B4 R4</t>
  </si>
  <si>
    <t>CH B5 R4</t>
  </si>
  <si>
    <t>CH B6 R4</t>
  </si>
  <si>
    <t>CH B7 R4</t>
  </si>
  <si>
    <t>CH B8 R4</t>
  </si>
  <si>
    <t>CH C3 R4</t>
  </si>
  <si>
    <t>CH C4 R4</t>
  </si>
  <si>
    <t>CH C5 R4</t>
  </si>
  <si>
    <t>CH C6 R4</t>
  </si>
  <si>
    <t>CH C7 R4</t>
  </si>
  <si>
    <t>CH C8 R4</t>
  </si>
  <si>
    <t>FR A3 R1</t>
  </si>
  <si>
    <t>FR A4 R1</t>
  </si>
  <si>
    <t>FR A5 R1</t>
  </si>
  <si>
    <t>FR A6 R1</t>
  </si>
  <si>
    <t>FR A7 R1</t>
  </si>
  <si>
    <t>FR A8 R1</t>
  </si>
  <si>
    <t>Name</t>
  </si>
  <si>
    <t>CH</t>
  </si>
  <si>
    <t>FR</t>
  </si>
  <si>
    <t>WC (%)</t>
  </si>
  <si>
    <t>V slice (cm3)</t>
  </si>
  <si>
    <t>Fwt slices (g)</t>
  </si>
  <si>
    <t>Dwt slices (g)</t>
  </si>
  <si>
    <t>Density g dwt/cm3</t>
  </si>
  <si>
    <t>Stage</t>
  </si>
  <si>
    <t>A</t>
  </si>
  <si>
    <t>B</t>
  </si>
  <si>
    <t>C</t>
  </si>
  <si>
    <t>Replicate</t>
  </si>
  <si>
    <t>R1</t>
  </si>
  <si>
    <t>R2</t>
  </si>
  <si>
    <t>R3</t>
  </si>
  <si>
    <t>R4</t>
  </si>
  <si>
    <t>Depth</t>
  </si>
  <si>
    <t>H3</t>
  </si>
  <si>
    <t>H4</t>
  </si>
  <si>
    <t>H5</t>
  </si>
  <si>
    <t>H6</t>
  </si>
  <si>
    <t>H7</t>
  </si>
  <si>
    <t>H8</t>
  </si>
  <si>
    <t>D</t>
  </si>
  <si>
    <t>Relicate</t>
  </si>
  <si>
    <t>N rows</t>
  </si>
  <si>
    <t>FR A3 R2</t>
  </si>
  <si>
    <t>FR A4 R2</t>
  </si>
  <si>
    <t>FR A5 R2</t>
  </si>
  <si>
    <t>FR A6 R2</t>
  </si>
  <si>
    <t>FR A7 R2</t>
  </si>
  <si>
    <t>FR A8 R2</t>
  </si>
  <si>
    <t>FR A3 R3</t>
  </si>
  <si>
    <t>FR A4 R3</t>
  </si>
  <si>
    <t>FR A5 R3</t>
  </si>
  <si>
    <t>FR A6 R3</t>
  </si>
  <si>
    <t>FR A7 R3</t>
  </si>
  <si>
    <t>FR A8 R3</t>
  </si>
  <si>
    <t>FR B3 R1</t>
  </si>
  <si>
    <t>FR B4 R1</t>
  </si>
  <si>
    <t>FR B5 R1</t>
  </si>
  <si>
    <t>FR B6 R1</t>
  </si>
  <si>
    <t>FR B7 R1</t>
  </si>
  <si>
    <t>FR B8 R1</t>
  </si>
  <si>
    <t>FR B3 R2</t>
  </si>
  <si>
    <t>FR B4 R2</t>
  </si>
  <si>
    <t>FR B5 R2</t>
  </si>
  <si>
    <t>FR B6 R2</t>
  </si>
  <si>
    <t>FR B7 R2</t>
  </si>
  <si>
    <t>FR B8 R2</t>
  </si>
  <si>
    <t>FR B3 R3</t>
  </si>
  <si>
    <t>Water content (%)</t>
  </si>
  <si>
    <t>std dev.</t>
  </si>
  <si>
    <t>Mean W.Ct 8%)</t>
  </si>
  <si>
    <t>FR B4 R3</t>
  </si>
  <si>
    <t>FR B5 R3</t>
  </si>
  <si>
    <t>FR B6 R3</t>
  </si>
  <si>
    <t>FR B7 R3</t>
  </si>
  <si>
    <t>FR B8 R3</t>
  </si>
  <si>
    <t>FR C3 R1</t>
  </si>
  <si>
    <t>FR C4 R1</t>
  </si>
  <si>
    <t>FR C5 R1</t>
  </si>
  <si>
    <t>FR C6 R1</t>
  </si>
  <si>
    <t>FR C7 R1</t>
  </si>
  <si>
    <t>FR C8 R1</t>
  </si>
  <si>
    <t>FR C3 R2</t>
  </si>
  <si>
    <t>CH A3</t>
  </si>
  <si>
    <t>CH A4</t>
  </si>
  <si>
    <t>CH A5</t>
  </si>
  <si>
    <t>CH A6</t>
  </si>
  <si>
    <t>CH A7</t>
  </si>
  <si>
    <t>CH A8</t>
  </si>
  <si>
    <t>FR A3</t>
  </si>
  <si>
    <t>FR A4</t>
  </si>
  <si>
    <t>FR A5</t>
  </si>
  <si>
    <t>FR A6</t>
  </si>
  <si>
    <t>FR A7</t>
  </si>
  <si>
    <t>FR A8</t>
  </si>
  <si>
    <t>FR C4 R2</t>
  </si>
  <si>
    <t>FR C5 R2</t>
  </si>
  <si>
    <t>FR C6 R2</t>
  </si>
  <si>
    <t>FR C7 R2</t>
  </si>
  <si>
    <t>FR C8 R2</t>
  </si>
  <si>
    <t>FR C3 R3</t>
  </si>
  <si>
    <t>FR C4 R3</t>
  </si>
  <si>
    <t>FR C5 R3</t>
  </si>
  <si>
    <t>FR C6 R3</t>
  </si>
  <si>
    <t>FR C7 R3</t>
  </si>
  <si>
    <t>FR C8 R3</t>
  </si>
  <si>
    <t>FR D3 R1</t>
  </si>
  <si>
    <t>FR D4 R1</t>
  </si>
  <si>
    <t>FR D5 R1</t>
  </si>
  <si>
    <t>FR D6 R1</t>
  </si>
  <si>
    <t>FR D7 R1</t>
  </si>
  <si>
    <t>FR D8 R1</t>
  </si>
</sst>
</file>

<file path=xl/styles.xml><?xml version="1.0" encoding="utf-8"?>
<styleSheet xmlns="http://schemas.openxmlformats.org/spreadsheetml/2006/main">
  <numFmts count="3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0"/>
    </font>
    <font>
      <b/>
      <i/>
      <sz val="10"/>
      <name val="Arial"/>
      <family val="2"/>
    </font>
    <font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186" fontId="2" fillId="6" borderId="19" xfId="0" applyNumberFormat="1" applyFont="1" applyFill="1" applyBorder="1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14" xfId="0" applyNumberFormat="1" applyBorder="1" applyAlignment="1">
      <alignment/>
    </xf>
    <xf numFmtId="186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173"/>
  <sheetViews>
    <sheetView workbookViewId="0" topLeftCell="A1">
      <selection activeCell="D2" sqref="D2"/>
    </sheetView>
  </sheetViews>
  <sheetFormatPr defaultColWidth="11.421875" defaultRowHeight="12.75"/>
  <cols>
    <col min="1" max="2" width="16.421875" style="3" customWidth="1"/>
    <col min="3" max="3" width="13.28125" style="3" customWidth="1"/>
    <col min="4" max="5" width="13.00390625" style="3" customWidth="1"/>
    <col min="6" max="6" width="14.00390625" style="3" customWidth="1"/>
    <col min="7" max="7" width="15.28125" style="52" bestFit="1" customWidth="1"/>
    <col min="8" max="8" width="8.7109375" style="50" customWidth="1"/>
    <col min="9" max="9" width="13.140625" style="50" bestFit="1" customWidth="1"/>
    <col min="10" max="10" width="7.28125" style="50" bestFit="1" customWidth="1"/>
    <col min="11" max="11" width="14.421875" style="3" customWidth="1"/>
    <col min="12" max="12" width="14.8515625" style="3" customWidth="1"/>
    <col min="13" max="13" width="15.8515625" style="3" customWidth="1"/>
    <col min="14" max="14" width="15.421875" style="0" customWidth="1"/>
    <col min="15" max="15" width="18.28125" style="0" customWidth="1"/>
  </cols>
  <sheetData>
    <row r="1" spans="1:15" ht="15" customHeight="1" thickBot="1">
      <c r="A1" s="24" t="s">
        <v>17</v>
      </c>
      <c r="B1" s="24" t="s">
        <v>12</v>
      </c>
      <c r="C1" s="24" t="s">
        <v>13</v>
      </c>
      <c r="D1" s="24" t="s">
        <v>14</v>
      </c>
      <c r="E1" s="36" t="s">
        <v>15</v>
      </c>
      <c r="F1" s="32" t="s">
        <v>16</v>
      </c>
      <c r="G1" s="49" t="s">
        <v>166</v>
      </c>
      <c r="H1" s="50" t="s">
        <v>17</v>
      </c>
      <c r="I1" s="50" t="s">
        <v>168</v>
      </c>
      <c r="J1" s="50" t="s">
        <v>167</v>
      </c>
      <c r="O1" s="28"/>
    </row>
    <row r="2" spans="1:90" s="1" customFormat="1" ht="12">
      <c r="A2" s="4" t="s">
        <v>36</v>
      </c>
      <c r="B2" s="4">
        <v>84.5</v>
      </c>
      <c r="C2" s="4">
        <v>1.96</v>
      </c>
      <c r="D2" s="4">
        <v>6.52</v>
      </c>
      <c r="E2" s="25">
        <v>2.67</v>
      </c>
      <c r="F2" s="25">
        <f>E2-C2</f>
        <v>0.71</v>
      </c>
      <c r="G2" s="51">
        <f>(D2-F2)/D2*100</f>
        <v>89.11042944785275</v>
      </c>
      <c r="H2" s="50" t="s">
        <v>181</v>
      </c>
      <c r="I2" s="50">
        <f aca="true" t="shared" si="0" ref="I2:I7">AVERAGE(G2,G8,G14,G20,G26,G32,G38,G44,G50,G56,G62,G68,G74,G80,G86)</f>
        <v>86.26912085622999</v>
      </c>
      <c r="J2" s="50">
        <f>AVEDEV(G2,G8,G14,G20,G26,G32,G38,G44,G50,G56,G62,G68,G74,G80,G86)</f>
        <v>2.4440818700595193</v>
      </c>
      <c r="N2" s="2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0" ht="12">
      <c r="A3" s="6" t="s">
        <v>37</v>
      </c>
      <c r="B3" s="6">
        <v>360.5</v>
      </c>
      <c r="C3" s="6">
        <v>1.92</v>
      </c>
      <c r="D3" s="6">
        <v>7.16</v>
      </c>
      <c r="E3" s="7">
        <v>2.74</v>
      </c>
      <c r="F3" s="7">
        <f aca="true" t="shared" si="1" ref="F3:F66">E3-C3</f>
        <v>0.8200000000000003</v>
      </c>
      <c r="G3" s="51">
        <f aca="true" t="shared" si="2" ref="G3:G66">(D3-F3)/D3*100</f>
        <v>88.54748603351955</v>
      </c>
      <c r="H3" s="50" t="s">
        <v>182</v>
      </c>
      <c r="I3" s="50">
        <f t="shared" si="0"/>
        <v>87.95701955229902</v>
      </c>
      <c r="J3" s="50">
        <f>AVEDEV(G3,G9,G15,G21,G27,G33,G39,G45,G51,G57,G63,G69,G75,G81,G87)</f>
        <v>1.8667897443875963</v>
      </c>
    </row>
    <row r="4" spans="1:10" ht="12">
      <c r="A4" s="6" t="s">
        <v>38</v>
      </c>
      <c r="B4" s="6">
        <v>321.1</v>
      </c>
      <c r="C4" s="6">
        <v>1.99</v>
      </c>
      <c r="D4" s="6">
        <v>6.39</v>
      </c>
      <c r="E4" s="7">
        <v>2.54</v>
      </c>
      <c r="F4" s="7">
        <f t="shared" si="1"/>
        <v>0.55</v>
      </c>
      <c r="G4" s="51">
        <f t="shared" si="2"/>
        <v>91.39280125195619</v>
      </c>
      <c r="H4" s="50" t="s">
        <v>183</v>
      </c>
      <c r="I4" s="50">
        <f t="shared" si="0"/>
        <v>88.16922145766807</v>
      </c>
      <c r="J4" s="50">
        <f>STDEV(G4,G10,G16,G22,G28,G34,G40,G46,G52,G58,G64,G70,G76,G82,G88)</f>
        <v>2.867085517477829</v>
      </c>
    </row>
    <row r="5" spans="1:10" ht="12">
      <c r="A5" s="6" t="s">
        <v>39</v>
      </c>
      <c r="B5" s="6">
        <v>512.46</v>
      </c>
      <c r="C5" s="6">
        <v>1.99</v>
      </c>
      <c r="D5" s="6">
        <v>5.78</v>
      </c>
      <c r="E5" s="7">
        <v>2.54</v>
      </c>
      <c r="F5" s="7">
        <f t="shared" si="1"/>
        <v>0.55</v>
      </c>
      <c r="G5" s="51">
        <f t="shared" si="2"/>
        <v>90.48442906574394</v>
      </c>
      <c r="H5" s="50" t="s">
        <v>184</v>
      </c>
      <c r="I5" s="50">
        <f t="shared" si="0"/>
        <v>86.75229149139413</v>
      </c>
      <c r="J5" s="50">
        <f>STDEV(G5,G11,G17,G23,G29,G35,G41,G47,G53,G59,G65,G71,G77,G83,G89)</f>
        <v>3.633888253939375</v>
      </c>
    </row>
    <row r="6" spans="1:10" ht="12">
      <c r="A6" s="6" t="s">
        <v>40</v>
      </c>
      <c r="B6" s="6">
        <v>605.13</v>
      </c>
      <c r="C6" s="6">
        <v>1.95</v>
      </c>
      <c r="D6" s="6">
        <v>5.86</v>
      </c>
      <c r="E6" s="7">
        <v>2.64</v>
      </c>
      <c r="F6" s="5">
        <f t="shared" si="1"/>
        <v>0.6900000000000002</v>
      </c>
      <c r="G6" s="51">
        <f t="shared" si="2"/>
        <v>88.22525597269623</v>
      </c>
      <c r="H6" s="50" t="s">
        <v>185</v>
      </c>
      <c r="I6" s="50">
        <f t="shared" si="0"/>
        <v>87.11881272931478</v>
      </c>
      <c r="J6" s="50">
        <f>STDEV(G6,G12,G18,G24,G30,G36,G42,G48,G54,G60,G66,G72,G78,G84,G90)</f>
        <v>4.255316325680088</v>
      </c>
    </row>
    <row r="7" spans="1:10" ht="12.75" thickBot="1">
      <c r="A7" s="8" t="s">
        <v>41</v>
      </c>
      <c r="B7" s="8">
        <v>632.65</v>
      </c>
      <c r="C7" s="8">
        <v>2</v>
      </c>
      <c r="D7" s="8">
        <v>9.83</v>
      </c>
      <c r="E7" s="9">
        <v>4.01</v>
      </c>
      <c r="F7" s="26">
        <f t="shared" si="1"/>
        <v>2.01</v>
      </c>
      <c r="G7" s="51">
        <f t="shared" si="2"/>
        <v>79.55239064089523</v>
      </c>
      <c r="H7" s="50" t="s">
        <v>186</v>
      </c>
      <c r="I7" s="50">
        <f t="shared" si="0"/>
        <v>86.79538765998707</v>
      </c>
      <c r="J7" s="50">
        <f>STDEV(G7,G13,G19,G25,G31,G37,G43,G49,G55,G61,G67,G73,G79,G85,G91)</f>
        <v>4.323535452937114</v>
      </c>
    </row>
    <row r="8" spans="1:10" ht="12">
      <c r="A8" s="4" t="s">
        <v>42</v>
      </c>
      <c r="B8" s="26">
        <v>121.8</v>
      </c>
      <c r="C8" s="26">
        <v>1.93</v>
      </c>
      <c r="D8" s="26">
        <v>4.38</v>
      </c>
      <c r="E8" s="5">
        <v>2.64</v>
      </c>
      <c r="F8" s="25">
        <f t="shared" si="1"/>
        <v>0.7100000000000002</v>
      </c>
      <c r="G8" s="51">
        <f t="shared" si="2"/>
        <v>83.78995433789954</v>
      </c>
      <c r="H8" s="50" t="s">
        <v>187</v>
      </c>
      <c r="I8" s="50">
        <f aca="true" t="shared" si="3" ref="I8:I13">AVERAGE(G101,G107,G113,G119,G125,G131,G137,G143,G149,G155,G161,G167)</f>
        <v>81.68818510661157</v>
      </c>
      <c r="J8" s="50">
        <f aca="true" t="shared" si="4" ref="J8:J13">STDEV(G101,G107,G113,G119,G125,G131,G137,G143,G149,G155,G161,G167)</f>
        <v>4.869519078297721</v>
      </c>
    </row>
    <row r="9" spans="1:10" ht="12">
      <c r="A9" s="6" t="s">
        <v>43</v>
      </c>
      <c r="B9" s="6">
        <v>392.3</v>
      </c>
      <c r="C9" s="6">
        <v>1.96</v>
      </c>
      <c r="D9" s="6">
        <v>4.71</v>
      </c>
      <c r="E9" s="7">
        <v>2.53</v>
      </c>
      <c r="F9" s="7">
        <f t="shared" si="1"/>
        <v>0.5699999999999998</v>
      </c>
      <c r="G9" s="51">
        <f t="shared" si="2"/>
        <v>87.89808917197453</v>
      </c>
      <c r="H9" s="50" t="s">
        <v>188</v>
      </c>
      <c r="I9" s="50">
        <f t="shared" si="3"/>
        <v>84.6339284580418</v>
      </c>
      <c r="J9" s="50">
        <f t="shared" si="4"/>
        <v>3.121826681824631</v>
      </c>
    </row>
    <row r="10" spans="1:10" ht="12">
      <c r="A10" s="6" t="s">
        <v>44</v>
      </c>
      <c r="B10" s="6">
        <v>455.4</v>
      </c>
      <c r="C10" s="6">
        <v>1.97</v>
      </c>
      <c r="D10" s="6">
        <v>5.55</v>
      </c>
      <c r="E10" s="7">
        <v>2.54</v>
      </c>
      <c r="F10" s="5">
        <f t="shared" si="1"/>
        <v>0.5700000000000001</v>
      </c>
      <c r="G10" s="51">
        <f t="shared" si="2"/>
        <v>89.72972972972973</v>
      </c>
      <c r="H10" s="50" t="s">
        <v>189</v>
      </c>
      <c r="I10" s="50">
        <f t="shared" si="3"/>
        <v>86.08844908708261</v>
      </c>
      <c r="J10" s="50">
        <f t="shared" si="4"/>
        <v>2.3323804679942723</v>
      </c>
    </row>
    <row r="11" spans="1:10" ht="12">
      <c r="A11" s="6" t="s">
        <v>45</v>
      </c>
      <c r="B11" s="6">
        <v>629.7</v>
      </c>
      <c r="C11" s="6">
        <v>1.95</v>
      </c>
      <c r="D11" s="6">
        <v>7.65</v>
      </c>
      <c r="E11" s="7">
        <v>2.74</v>
      </c>
      <c r="F11" s="5">
        <f t="shared" si="1"/>
        <v>0.7900000000000003</v>
      </c>
      <c r="G11" s="51">
        <f t="shared" si="2"/>
        <v>89.6732026143791</v>
      </c>
      <c r="H11" s="50" t="s">
        <v>190</v>
      </c>
      <c r="I11" s="50">
        <f t="shared" si="3"/>
        <v>86.53358267799355</v>
      </c>
      <c r="J11" s="50">
        <f t="shared" si="4"/>
        <v>4.524533142189559</v>
      </c>
    </row>
    <row r="12" spans="1:10" ht="12">
      <c r="A12" s="6" t="s">
        <v>46</v>
      </c>
      <c r="B12" s="6">
        <v>726.4</v>
      </c>
      <c r="C12" s="6">
        <v>1.96</v>
      </c>
      <c r="D12" s="6">
        <v>11.88</v>
      </c>
      <c r="E12" s="7">
        <v>3.93</v>
      </c>
      <c r="F12" s="5">
        <f t="shared" si="1"/>
        <v>1.9700000000000002</v>
      </c>
      <c r="G12" s="51">
        <f t="shared" si="2"/>
        <v>83.41750841750842</v>
      </c>
      <c r="H12" s="50" t="s">
        <v>191</v>
      </c>
      <c r="I12" s="50">
        <f t="shared" si="3"/>
        <v>87.04819852961019</v>
      </c>
      <c r="J12" s="50">
        <f t="shared" si="4"/>
        <v>4.654459141999388</v>
      </c>
    </row>
    <row r="13" spans="1:10" ht="12.75" thickBot="1">
      <c r="A13" s="8" t="s">
        <v>47</v>
      </c>
      <c r="B13" s="8">
        <v>713.2</v>
      </c>
      <c r="C13" s="8">
        <v>1.94</v>
      </c>
      <c r="D13" s="8">
        <v>13.43</v>
      </c>
      <c r="E13" s="9">
        <v>4.47</v>
      </c>
      <c r="F13" s="26">
        <f t="shared" si="1"/>
        <v>2.53</v>
      </c>
      <c r="G13" s="51">
        <f t="shared" si="2"/>
        <v>81.16157855547283</v>
      </c>
      <c r="H13" s="50" t="s">
        <v>192</v>
      </c>
      <c r="I13" s="50">
        <f t="shared" si="3"/>
        <v>89.97970373372794</v>
      </c>
      <c r="J13" s="50">
        <f t="shared" si="4"/>
        <v>2.5061639919049834</v>
      </c>
    </row>
    <row r="14" spans="1:7" ht="12">
      <c r="A14" s="4" t="s">
        <v>48</v>
      </c>
      <c r="B14" s="26">
        <v>109.6</v>
      </c>
      <c r="C14" s="26">
        <v>1.91</v>
      </c>
      <c r="D14" s="26">
        <v>2.14</v>
      </c>
      <c r="E14" s="5">
        <v>2.1</v>
      </c>
      <c r="F14" s="25">
        <f t="shared" si="1"/>
        <v>0.19000000000000017</v>
      </c>
      <c r="G14" s="51">
        <f t="shared" si="2"/>
        <v>91.12149532710279</v>
      </c>
    </row>
    <row r="15" spans="1:7" ht="12">
      <c r="A15" s="6" t="s">
        <v>49</v>
      </c>
      <c r="B15" s="6">
        <v>429.4</v>
      </c>
      <c r="C15" s="6">
        <v>1.99</v>
      </c>
      <c r="D15" s="6">
        <v>3.57</v>
      </c>
      <c r="E15" s="7">
        <v>2.31</v>
      </c>
      <c r="F15" s="5">
        <f t="shared" si="1"/>
        <v>0.32000000000000006</v>
      </c>
      <c r="G15" s="51">
        <f t="shared" si="2"/>
        <v>91.03641456582633</v>
      </c>
    </row>
    <row r="16" spans="1:7" ht="12">
      <c r="A16" s="6" t="s">
        <v>50</v>
      </c>
      <c r="B16" s="6">
        <v>489.5</v>
      </c>
      <c r="C16" s="6">
        <v>1.97</v>
      </c>
      <c r="D16" s="6">
        <v>6.16</v>
      </c>
      <c r="E16" s="7">
        <v>2.52</v>
      </c>
      <c r="F16" s="5">
        <f t="shared" si="1"/>
        <v>0.55</v>
      </c>
      <c r="G16" s="51">
        <f t="shared" si="2"/>
        <v>91.07142857142857</v>
      </c>
    </row>
    <row r="17" spans="1:7" ht="12">
      <c r="A17" s="6" t="s">
        <v>51</v>
      </c>
      <c r="B17" s="6">
        <v>461.3</v>
      </c>
      <c r="C17" s="6">
        <v>1.97</v>
      </c>
      <c r="D17" s="6">
        <v>5.19</v>
      </c>
      <c r="E17" s="7">
        <v>2.48</v>
      </c>
      <c r="F17" s="5">
        <f t="shared" si="1"/>
        <v>0.51</v>
      </c>
      <c r="G17" s="51">
        <f t="shared" si="2"/>
        <v>90.17341040462428</v>
      </c>
    </row>
    <row r="18" spans="1:7" ht="12">
      <c r="A18" s="6" t="s">
        <v>52</v>
      </c>
      <c r="B18" s="6">
        <v>536.6</v>
      </c>
      <c r="C18" s="6">
        <v>1.95</v>
      </c>
      <c r="D18" s="6">
        <v>4.1</v>
      </c>
      <c r="E18" s="7">
        <v>2.35</v>
      </c>
      <c r="F18" s="7">
        <f t="shared" si="1"/>
        <v>0.40000000000000013</v>
      </c>
      <c r="G18" s="51">
        <f t="shared" si="2"/>
        <v>90.24390243902438</v>
      </c>
    </row>
    <row r="19" spans="1:7" ht="12.75" thickBot="1">
      <c r="A19" s="8" t="s">
        <v>53</v>
      </c>
      <c r="B19" s="8">
        <v>613.5</v>
      </c>
      <c r="C19" s="8">
        <v>1.91</v>
      </c>
      <c r="D19" s="8">
        <v>5.8</v>
      </c>
      <c r="E19" s="9">
        <v>2.68</v>
      </c>
      <c r="F19" s="26">
        <f t="shared" si="1"/>
        <v>0.7700000000000002</v>
      </c>
      <c r="G19" s="51">
        <f t="shared" si="2"/>
        <v>86.72413793103448</v>
      </c>
    </row>
    <row r="20" spans="1:16" ht="12">
      <c r="A20" s="4" t="s">
        <v>90</v>
      </c>
      <c r="B20" s="26">
        <v>67.1</v>
      </c>
      <c r="C20" s="26">
        <v>1.95</v>
      </c>
      <c r="D20" s="26">
        <v>1.77</v>
      </c>
      <c r="E20" s="5">
        <v>2.19</v>
      </c>
      <c r="F20" s="25">
        <f t="shared" si="1"/>
        <v>0.24</v>
      </c>
      <c r="G20" s="51">
        <f t="shared" si="2"/>
        <v>86.4406779661017</v>
      </c>
      <c r="P20" s="2"/>
    </row>
    <row r="21" spans="1:7" ht="12">
      <c r="A21" s="6" t="s">
        <v>91</v>
      </c>
      <c r="B21" s="6">
        <v>323.1</v>
      </c>
      <c r="C21" s="6">
        <v>1.94</v>
      </c>
      <c r="D21" s="6">
        <v>4.54</v>
      </c>
      <c r="E21" s="7">
        <v>2.39</v>
      </c>
      <c r="F21" s="5">
        <f t="shared" si="1"/>
        <v>0.4500000000000002</v>
      </c>
      <c r="G21" s="51">
        <f t="shared" si="2"/>
        <v>90.08810572687224</v>
      </c>
    </row>
    <row r="22" spans="1:7" ht="12">
      <c r="A22" s="6" t="s">
        <v>92</v>
      </c>
      <c r="B22" s="6">
        <v>528.4</v>
      </c>
      <c r="C22" s="6">
        <v>1.91</v>
      </c>
      <c r="D22" s="6">
        <v>7.53</v>
      </c>
      <c r="E22" s="7">
        <v>2.65</v>
      </c>
      <c r="F22" s="5">
        <f t="shared" si="1"/>
        <v>0.74</v>
      </c>
      <c r="G22" s="51">
        <f t="shared" si="2"/>
        <v>90.1726427622842</v>
      </c>
    </row>
    <row r="23" spans="1:7" ht="12">
      <c r="A23" s="6" t="s">
        <v>93</v>
      </c>
      <c r="B23" s="6">
        <v>651.8</v>
      </c>
      <c r="C23" s="6">
        <v>1.96</v>
      </c>
      <c r="D23" s="6">
        <v>8.29</v>
      </c>
      <c r="E23" s="7">
        <v>2.91</v>
      </c>
      <c r="F23" s="5">
        <f t="shared" si="1"/>
        <v>0.9500000000000002</v>
      </c>
      <c r="G23" s="51">
        <f t="shared" si="2"/>
        <v>88.54041013268998</v>
      </c>
    </row>
    <row r="24" spans="1:7" ht="12">
      <c r="A24" s="6" t="s">
        <v>94</v>
      </c>
      <c r="B24" s="6">
        <v>646.8</v>
      </c>
      <c r="C24" s="6">
        <v>2.01</v>
      </c>
      <c r="D24" s="6">
        <v>8.54</v>
      </c>
      <c r="E24" s="7">
        <v>3.21</v>
      </c>
      <c r="F24" s="5">
        <f t="shared" si="1"/>
        <v>1.2000000000000002</v>
      </c>
      <c r="G24" s="51">
        <f t="shared" si="2"/>
        <v>85.94847775175644</v>
      </c>
    </row>
    <row r="25" spans="1:7" ht="12.75" thickBot="1">
      <c r="A25" s="8" t="s">
        <v>95</v>
      </c>
      <c r="B25" s="8">
        <v>637.1</v>
      </c>
      <c r="C25" s="8">
        <v>1.99</v>
      </c>
      <c r="D25" s="8">
        <v>8.77</v>
      </c>
      <c r="E25" s="9">
        <v>3.14</v>
      </c>
      <c r="F25" s="26">
        <f t="shared" si="1"/>
        <v>1.1500000000000001</v>
      </c>
      <c r="G25" s="51">
        <f t="shared" si="2"/>
        <v>86.88711516533637</v>
      </c>
    </row>
    <row r="26" spans="1:7" ht="12">
      <c r="A26" s="10" t="s">
        <v>54</v>
      </c>
      <c r="B26" s="27">
        <v>290.7</v>
      </c>
      <c r="C26" s="27">
        <v>1.95</v>
      </c>
      <c r="D26" s="27">
        <v>9.16</v>
      </c>
      <c r="E26" s="11">
        <v>3.02</v>
      </c>
      <c r="F26" s="30">
        <f t="shared" si="1"/>
        <v>1.07</v>
      </c>
      <c r="G26" s="51">
        <f t="shared" si="2"/>
        <v>88.31877729257641</v>
      </c>
    </row>
    <row r="27" spans="1:7" ht="12">
      <c r="A27" s="10" t="s">
        <v>55</v>
      </c>
      <c r="B27" s="10">
        <v>622.1</v>
      </c>
      <c r="C27" s="10">
        <v>1.97</v>
      </c>
      <c r="D27" s="10">
        <v>5.06</v>
      </c>
      <c r="E27" s="12">
        <v>2.72</v>
      </c>
      <c r="F27" s="11">
        <f t="shared" si="1"/>
        <v>0.7500000000000002</v>
      </c>
      <c r="G27" s="51">
        <f t="shared" si="2"/>
        <v>85.17786561264822</v>
      </c>
    </row>
    <row r="28" spans="1:7" ht="12">
      <c r="A28" s="10" t="s">
        <v>57</v>
      </c>
      <c r="B28" s="10">
        <v>647.5</v>
      </c>
      <c r="C28" s="10">
        <v>1.96</v>
      </c>
      <c r="D28" s="10">
        <v>9.16</v>
      </c>
      <c r="E28" s="12">
        <v>3.14</v>
      </c>
      <c r="F28" s="12">
        <f t="shared" si="1"/>
        <v>1.1800000000000002</v>
      </c>
      <c r="G28" s="51">
        <f t="shared" si="2"/>
        <v>87.117903930131</v>
      </c>
    </row>
    <row r="29" spans="1:7" ht="12">
      <c r="A29" s="10" t="s">
        <v>56</v>
      </c>
      <c r="B29" s="10">
        <v>730.5</v>
      </c>
      <c r="C29" s="10">
        <v>1.92</v>
      </c>
      <c r="D29" s="10">
        <v>8.17</v>
      </c>
      <c r="E29" s="12">
        <v>3.16</v>
      </c>
      <c r="F29" s="33">
        <f t="shared" si="1"/>
        <v>1.2400000000000002</v>
      </c>
      <c r="G29" s="51">
        <f t="shared" si="2"/>
        <v>84.82252141982863</v>
      </c>
    </row>
    <row r="30" spans="1:7" ht="12">
      <c r="A30" s="10" t="s">
        <v>58</v>
      </c>
      <c r="B30" s="10">
        <v>731.5</v>
      </c>
      <c r="C30" s="10">
        <v>1.93</v>
      </c>
      <c r="D30" s="10">
        <v>8.34</v>
      </c>
      <c r="E30" s="12">
        <v>3.26</v>
      </c>
      <c r="F30" s="11">
        <f t="shared" si="1"/>
        <v>1.3299999999999998</v>
      </c>
      <c r="G30" s="51">
        <f t="shared" si="2"/>
        <v>84.05275779376498</v>
      </c>
    </row>
    <row r="31" spans="1:7" ht="12.75" thickBot="1">
      <c r="A31" s="13" t="s">
        <v>59</v>
      </c>
      <c r="B31" s="13">
        <v>776.2</v>
      </c>
      <c r="C31" s="13">
        <v>1.92</v>
      </c>
      <c r="D31" s="13">
        <v>7.15</v>
      </c>
      <c r="E31" s="13">
        <v>3.42</v>
      </c>
      <c r="F31" s="33">
        <f t="shared" si="1"/>
        <v>1.5</v>
      </c>
      <c r="G31" s="51">
        <f t="shared" si="2"/>
        <v>79.02097902097903</v>
      </c>
    </row>
    <row r="32" spans="1:7" ht="12">
      <c r="A32" s="10" t="s">
        <v>60</v>
      </c>
      <c r="B32" s="27">
        <v>146.7</v>
      </c>
      <c r="C32" s="27">
        <v>1.99</v>
      </c>
      <c r="D32" s="27">
        <v>4.26</v>
      </c>
      <c r="E32" s="11">
        <v>2.55</v>
      </c>
      <c r="F32" s="30">
        <f t="shared" si="1"/>
        <v>0.5599999999999998</v>
      </c>
      <c r="G32" s="51">
        <f t="shared" si="2"/>
        <v>86.85446009389672</v>
      </c>
    </row>
    <row r="33" spans="1:7" ht="12">
      <c r="A33" s="10" t="s">
        <v>61</v>
      </c>
      <c r="B33" s="10">
        <v>362.8</v>
      </c>
      <c r="C33" s="10">
        <v>1.96</v>
      </c>
      <c r="D33" s="10">
        <v>4.86</v>
      </c>
      <c r="E33" s="12">
        <v>2.47</v>
      </c>
      <c r="F33" s="11">
        <f t="shared" si="1"/>
        <v>0.5100000000000002</v>
      </c>
      <c r="G33" s="51">
        <f t="shared" si="2"/>
        <v>89.50617283950616</v>
      </c>
    </row>
    <row r="34" spans="1:7" ht="12">
      <c r="A34" s="10" t="s">
        <v>64</v>
      </c>
      <c r="B34" s="27">
        <v>550.2</v>
      </c>
      <c r="C34" s="27">
        <v>1.92</v>
      </c>
      <c r="D34" s="27">
        <v>6.06</v>
      </c>
      <c r="E34" s="11">
        <v>2.71</v>
      </c>
      <c r="F34" s="11">
        <f t="shared" si="1"/>
        <v>0.79</v>
      </c>
      <c r="G34" s="51">
        <f t="shared" si="2"/>
        <v>86.96369636963696</v>
      </c>
    </row>
    <row r="35" spans="1:7" ht="12">
      <c r="A35" s="10" t="s">
        <v>63</v>
      </c>
      <c r="B35" s="27">
        <v>689.5</v>
      </c>
      <c r="C35" s="27">
        <v>1.9</v>
      </c>
      <c r="D35" s="27">
        <v>6.95</v>
      </c>
      <c r="E35" s="11">
        <v>2.98</v>
      </c>
      <c r="F35" s="11">
        <f t="shared" si="1"/>
        <v>1.08</v>
      </c>
      <c r="G35" s="51">
        <f t="shared" si="2"/>
        <v>84.46043165467626</v>
      </c>
    </row>
    <row r="36" spans="1:7" ht="12">
      <c r="A36" s="10" t="s">
        <v>65</v>
      </c>
      <c r="B36" s="10">
        <v>608.5</v>
      </c>
      <c r="C36" s="10">
        <v>1.87</v>
      </c>
      <c r="D36" s="10">
        <v>6.55</v>
      </c>
      <c r="E36" s="12">
        <v>3.16</v>
      </c>
      <c r="F36" s="11">
        <f t="shared" si="1"/>
        <v>1.29</v>
      </c>
      <c r="G36" s="51">
        <f t="shared" si="2"/>
        <v>80.30534351145037</v>
      </c>
    </row>
    <row r="37" spans="1:7" ht="12.75" thickBot="1">
      <c r="A37" s="13" t="s">
        <v>66</v>
      </c>
      <c r="B37" s="13">
        <v>619.8</v>
      </c>
      <c r="C37" s="13">
        <v>1.93</v>
      </c>
      <c r="D37" s="13">
        <v>5.43</v>
      </c>
      <c r="E37" s="13">
        <v>2.77</v>
      </c>
      <c r="F37" s="33">
        <f t="shared" si="1"/>
        <v>0.8400000000000001</v>
      </c>
      <c r="G37" s="51">
        <f t="shared" si="2"/>
        <v>84.5303867403315</v>
      </c>
    </row>
    <row r="38" spans="1:7" ht="12">
      <c r="A38" s="10" t="s">
        <v>67</v>
      </c>
      <c r="B38" s="27">
        <v>272</v>
      </c>
      <c r="C38" s="27">
        <v>1.95</v>
      </c>
      <c r="D38" s="27">
        <v>5.78</v>
      </c>
      <c r="E38" s="11">
        <v>2.52</v>
      </c>
      <c r="F38" s="30">
        <f t="shared" si="1"/>
        <v>0.5700000000000001</v>
      </c>
      <c r="G38" s="51">
        <f t="shared" si="2"/>
        <v>90.13840830449826</v>
      </c>
    </row>
    <row r="39" spans="1:7" ht="12">
      <c r="A39" s="10" t="s">
        <v>68</v>
      </c>
      <c r="B39" s="10">
        <v>516.8</v>
      </c>
      <c r="C39" s="10">
        <v>1.94</v>
      </c>
      <c r="D39" s="10">
        <v>4.97</v>
      </c>
      <c r="E39" s="12">
        <v>2.44</v>
      </c>
      <c r="F39" s="11">
        <f t="shared" si="1"/>
        <v>0.5</v>
      </c>
      <c r="G39" s="51">
        <f t="shared" si="2"/>
        <v>89.93963782696177</v>
      </c>
    </row>
    <row r="40" spans="1:7" ht="12">
      <c r="A40" s="10" t="s">
        <v>62</v>
      </c>
      <c r="B40" s="10">
        <v>631.9</v>
      </c>
      <c r="C40" s="10">
        <v>2</v>
      </c>
      <c r="D40" s="10">
        <v>6.3</v>
      </c>
      <c r="E40" s="12">
        <v>2.64</v>
      </c>
      <c r="F40" s="11">
        <f t="shared" si="1"/>
        <v>0.6400000000000001</v>
      </c>
      <c r="G40" s="51">
        <f t="shared" si="2"/>
        <v>89.84126984126985</v>
      </c>
    </row>
    <row r="41" spans="1:7" ht="12">
      <c r="A41" s="10" t="s">
        <v>69</v>
      </c>
      <c r="B41" s="10">
        <v>807.9</v>
      </c>
      <c r="C41" s="10">
        <v>1.96</v>
      </c>
      <c r="D41" s="10">
        <v>7.24</v>
      </c>
      <c r="E41" s="12">
        <v>3.25</v>
      </c>
      <c r="F41" s="11">
        <f t="shared" si="1"/>
        <v>1.29</v>
      </c>
      <c r="G41" s="51">
        <f t="shared" si="2"/>
        <v>82.18232044198895</v>
      </c>
    </row>
    <row r="42" spans="1:7" ht="12">
      <c r="A42" s="10" t="s">
        <v>70</v>
      </c>
      <c r="B42" s="27">
        <v>625.2</v>
      </c>
      <c r="C42" s="27">
        <v>1.94</v>
      </c>
      <c r="D42" s="27">
        <v>7.66</v>
      </c>
      <c r="E42" s="11">
        <v>3.34</v>
      </c>
      <c r="F42" s="11">
        <f t="shared" si="1"/>
        <v>1.4</v>
      </c>
      <c r="G42" s="51">
        <f t="shared" si="2"/>
        <v>81.72323759791122</v>
      </c>
    </row>
    <row r="43" spans="1:7" ht="12.75" thickBot="1">
      <c r="A43" s="13" t="s">
        <v>71</v>
      </c>
      <c r="B43" s="13">
        <v>627.5</v>
      </c>
      <c r="C43" s="13">
        <v>1.95</v>
      </c>
      <c r="D43" s="13">
        <v>9.65</v>
      </c>
      <c r="E43" s="13">
        <v>3.33</v>
      </c>
      <c r="F43" s="33">
        <f t="shared" si="1"/>
        <v>1.3800000000000001</v>
      </c>
      <c r="G43" s="51">
        <f t="shared" si="2"/>
        <v>85.69948186528497</v>
      </c>
    </row>
    <row r="44" spans="1:7" ht="12">
      <c r="A44" s="10" t="s">
        <v>96</v>
      </c>
      <c r="B44" s="27">
        <v>237.9</v>
      </c>
      <c r="C44" s="27">
        <v>1.96</v>
      </c>
      <c r="D44" s="27">
        <v>3.34</v>
      </c>
      <c r="E44" s="11">
        <v>2.56</v>
      </c>
      <c r="F44" s="30">
        <f t="shared" si="1"/>
        <v>0.6000000000000001</v>
      </c>
      <c r="G44" s="51">
        <f t="shared" si="2"/>
        <v>82.03592814371257</v>
      </c>
    </row>
    <row r="45" spans="1:7" ht="12">
      <c r="A45" s="10" t="s">
        <v>97</v>
      </c>
      <c r="B45" s="10">
        <v>695.2</v>
      </c>
      <c r="C45" s="10">
        <v>1.94</v>
      </c>
      <c r="D45" s="10">
        <v>5.74</v>
      </c>
      <c r="E45" s="12">
        <v>2.61</v>
      </c>
      <c r="F45" s="11">
        <f t="shared" si="1"/>
        <v>0.6699999999999999</v>
      </c>
      <c r="G45" s="51">
        <f t="shared" si="2"/>
        <v>88.32752613240419</v>
      </c>
    </row>
    <row r="46" spans="1:7" ht="12">
      <c r="A46" s="12" t="s">
        <v>98</v>
      </c>
      <c r="B46" s="12">
        <v>461.5</v>
      </c>
      <c r="C46" s="12">
        <v>1.94</v>
      </c>
      <c r="D46" s="12">
        <v>7.44</v>
      </c>
      <c r="E46" s="12">
        <v>2.7</v>
      </c>
      <c r="F46" s="11">
        <f t="shared" si="1"/>
        <v>0.7600000000000002</v>
      </c>
      <c r="G46" s="51">
        <f t="shared" si="2"/>
        <v>89.78494623655912</v>
      </c>
    </row>
    <row r="47" spans="1:7" ht="12">
      <c r="A47" s="12" t="s">
        <v>99</v>
      </c>
      <c r="B47" s="12">
        <v>722.9</v>
      </c>
      <c r="C47" s="12">
        <v>1.95</v>
      </c>
      <c r="D47" s="12">
        <v>7.19</v>
      </c>
      <c r="E47" s="12">
        <v>3.17</v>
      </c>
      <c r="F47" s="11">
        <f t="shared" si="1"/>
        <v>1.22</v>
      </c>
      <c r="G47" s="51">
        <f t="shared" si="2"/>
        <v>83.03198887343534</v>
      </c>
    </row>
    <row r="48" spans="1:7" ht="12">
      <c r="A48" s="12" t="s">
        <v>100</v>
      </c>
      <c r="B48" s="12">
        <v>657.5</v>
      </c>
      <c r="C48" s="12">
        <v>1.95</v>
      </c>
      <c r="D48" s="12">
        <v>9.9</v>
      </c>
      <c r="E48" s="12">
        <v>3.77</v>
      </c>
      <c r="F48" s="11">
        <f t="shared" si="1"/>
        <v>1.82</v>
      </c>
      <c r="G48" s="51">
        <f t="shared" si="2"/>
        <v>81.6161616161616</v>
      </c>
    </row>
    <row r="49" spans="1:7" ht="12.75" thickBot="1">
      <c r="A49" s="13" t="s">
        <v>101</v>
      </c>
      <c r="B49" s="13">
        <v>682.9</v>
      </c>
      <c r="C49" s="13">
        <v>1.96</v>
      </c>
      <c r="D49" s="13">
        <v>7.74</v>
      </c>
      <c r="E49" s="13">
        <v>3.11</v>
      </c>
      <c r="F49" s="33">
        <f t="shared" si="1"/>
        <v>1.15</v>
      </c>
      <c r="G49" s="51">
        <f t="shared" si="2"/>
        <v>85.14211886304909</v>
      </c>
    </row>
    <row r="50" spans="1:7" ht="12">
      <c r="A50" s="14" t="s">
        <v>72</v>
      </c>
      <c r="B50" s="14">
        <v>325.6</v>
      </c>
      <c r="C50" s="14">
        <v>1.95</v>
      </c>
      <c r="D50" s="14">
        <v>3.5</v>
      </c>
      <c r="E50" s="14">
        <v>2.38</v>
      </c>
      <c r="F50" s="14">
        <f t="shared" si="1"/>
        <v>0.42999999999999994</v>
      </c>
      <c r="G50" s="51">
        <f t="shared" si="2"/>
        <v>87.71428571428572</v>
      </c>
    </row>
    <row r="51" spans="1:7" ht="12">
      <c r="A51" s="15" t="s">
        <v>73</v>
      </c>
      <c r="B51" s="15">
        <v>565.8</v>
      </c>
      <c r="C51" s="15">
        <v>1.95</v>
      </c>
      <c r="D51" s="15">
        <v>6.85</v>
      </c>
      <c r="E51" s="15">
        <v>2.71</v>
      </c>
      <c r="F51" s="18">
        <f t="shared" si="1"/>
        <v>0.76</v>
      </c>
      <c r="G51" s="51">
        <f t="shared" si="2"/>
        <v>88.9051094890511</v>
      </c>
    </row>
    <row r="52" spans="1:7" ht="12">
      <c r="A52" s="15" t="s">
        <v>74</v>
      </c>
      <c r="B52" s="15">
        <v>756.3</v>
      </c>
      <c r="C52" s="15">
        <v>1.95</v>
      </c>
      <c r="D52" s="15">
        <v>10.32</v>
      </c>
      <c r="E52" s="15">
        <v>4.01</v>
      </c>
      <c r="F52" s="18">
        <f t="shared" si="1"/>
        <v>2.0599999999999996</v>
      </c>
      <c r="G52" s="51">
        <f t="shared" si="2"/>
        <v>80.03875968992249</v>
      </c>
    </row>
    <row r="53" spans="1:7" ht="12">
      <c r="A53" s="15" t="s">
        <v>75</v>
      </c>
      <c r="B53" s="15">
        <v>473.3</v>
      </c>
      <c r="C53" s="15">
        <v>1.95</v>
      </c>
      <c r="D53" s="15">
        <v>8.51</v>
      </c>
      <c r="E53" s="15">
        <v>3.2</v>
      </c>
      <c r="F53" s="18">
        <f t="shared" si="1"/>
        <v>1.2500000000000002</v>
      </c>
      <c r="G53" s="51">
        <f t="shared" si="2"/>
        <v>85.31139835487662</v>
      </c>
    </row>
    <row r="54" spans="1:7" ht="12">
      <c r="A54" s="15" t="s">
        <v>76</v>
      </c>
      <c r="B54" s="15">
        <v>634</v>
      </c>
      <c r="C54" s="15">
        <v>1.99</v>
      </c>
      <c r="D54" s="15">
        <v>8.45</v>
      </c>
      <c r="E54" s="15">
        <v>2.82</v>
      </c>
      <c r="F54" s="18">
        <f t="shared" si="1"/>
        <v>0.8299999999999998</v>
      </c>
      <c r="G54" s="51">
        <f t="shared" si="2"/>
        <v>90.1775147928994</v>
      </c>
    </row>
    <row r="55" spans="1:7" ht="12.75" thickBot="1">
      <c r="A55" s="16" t="s">
        <v>77</v>
      </c>
      <c r="B55" s="16">
        <v>639.3</v>
      </c>
      <c r="C55" s="16">
        <v>2</v>
      </c>
      <c r="D55" s="16">
        <v>7.34</v>
      </c>
      <c r="E55" s="17">
        <v>2.62</v>
      </c>
      <c r="F55" s="38">
        <f t="shared" si="1"/>
        <v>0.6200000000000001</v>
      </c>
      <c r="G55" s="51">
        <f t="shared" si="2"/>
        <v>91.55313351498637</v>
      </c>
    </row>
    <row r="56" spans="1:7" ht="12">
      <c r="A56" s="14" t="s">
        <v>78</v>
      </c>
      <c r="B56" s="18">
        <v>63.3</v>
      </c>
      <c r="C56" s="18">
        <v>1.96</v>
      </c>
      <c r="D56" s="18">
        <v>3.22</v>
      </c>
      <c r="E56" s="18">
        <v>2.5</v>
      </c>
      <c r="F56" s="39">
        <f t="shared" si="1"/>
        <v>0.54</v>
      </c>
      <c r="G56" s="51">
        <f t="shared" si="2"/>
        <v>83.22981366459628</v>
      </c>
    </row>
    <row r="57" spans="1:7" ht="12">
      <c r="A57" s="15" t="s">
        <v>79</v>
      </c>
      <c r="B57" s="15">
        <v>115.7</v>
      </c>
      <c r="C57" s="15">
        <v>1.99</v>
      </c>
      <c r="D57" s="15">
        <v>3.89</v>
      </c>
      <c r="E57" s="37">
        <v>2.52</v>
      </c>
      <c r="F57" s="40">
        <f t="shared" si="1"/>
        <v>0.53</v>
      </c>
      <c r="G57" s="51">
        <f t="shared" si="2"/>
        <v>86.37532133676093</v>
      </c>
    </row>
    <row r="58" spans="1:7" ht="12">
      <c r="A58" s="15" t="s">
        <v>80</v>
      </c>
      <c r="B58" s="15">
        <v>485.7</v>
      </c>
      <c r="C58" s="15">
        <v>1.97</v>
      </c>
      <c r="D58" s="15">
        <v>7.39</v>
      </c>
      <c r="E58" s="37">
        <v>2.87</v>
      </c>
      <c r="F58" s="40">
        <f t="shared" si="1"/>
        <v>0.9000000000000001</v>
      </c>
      <c r="G58" s="51">
        <f t="shared" si="2"/>
        <v>87.82138024357239</v>
      </c>
    </row>
    <row r="59" spans="1:7" ht="12">
      <c r="A59" s="15" t="s">
        <v>81</v>
      </c>
      <c r="B59" s="15">
        <v>661.9</v>
      </c>
      <c r="C59" s="15">
        <v>1.94</v>
      </c>
      <c r="D59" s="15">
        <v>7.6</v>
      </c>
      <c r="E59" s="37">
        <v>2.86</v>
      </c>
      <c r="F59" s="41">
        <f t="shared" si="1"/>
        <v>0.9199999999999999</v>
      </c>
      <c r="G59" s="51">
        <f t="shared" si="2"/>
        <v>87.89473684210526</v>
      </c>
    </row>
    <row r="60" spans="1:7" ht="12">
      <c r="A60" s="15" t="s">
        <v>82</v>
      </c>
      <c r="B60" s="15">
        <v>723.8</v>
      </c>
      <c r="C60" s="15">
        <v>1.97</v>
      </c>
      <c r="D60" s="15">
        <v>10.74</v>
      </c>
      <c r="E60" s="15">
        <v>3.15</v>
      </c>
      <c r="F60" s="18">
        <f t="shared" si="1"/>
        <v>1.18</v>
      </c>
      <c r="G60" s="51">
        <f t="shared" si="2"/>
        <v>89.01303538175047</v>
      </c>
    </row>
    <row r="61" spans="1:7" ht="12.75" thickBot="1">
      <c r="A61" s="16" t="s">
        <v>83</v>
      </c>
      <c r="B61" s="16">
        <v>551</v>
      </c>
      <c r="C61" s="16">
        <v>1.98</v>
      </c>
      <c r="D61" s="16">
        <v>13.06</v>
      </c>
      <c r="E61" s="17">
        <v>3.27</v>
      </c>
      <c r="F61" s="38">
        <f t="shared" si="1"/>
        <v>1.29</v>
      </c>
      <c r="G61" s="51">
        <f t="shared" si="2"/>
        <v>90.12251148545175</v>
      </c>
    </row>
    <row r="62" spans="1:7" ht="12">
      <c r="A62" s="14" t="s">
        <v>84</v>
      </c>
      <c r="B62" s="14">
        <v>181.1</v>
      </c>
      <c r="C62" s="14">
        <v>1.92</v>
      </c>
      <c r="D62" s="14">
        <v>5.35</v>
      </c>
      <c r="E62" s="14">
        <v>2.52</v>
      </c>
      <c r="F62" s="14">
        <f t="shared" si="1"/>
        <v>0.6000000000000001</v>
      </c>
      <c r="G62" s="51">
        <f t="shared" si="2"/>
        <v>88.78504672897198</v>
      </c>
    </row>
    <row r="63" spans="1:7" ht="12">
      <c r="A63" s="15" t="s">
        <v>85</v>
      </c>
      <c r="B63" s="15">
        <v>415.5</v>
      </c>
      <c r="C63" s="15">
        <v>1.98</v>
      </c>
      <c r="D63" s="15">
        <v>5.76</v>
      </c>
      <c r="E63" s="15">
        <v>2.54</v>
      </c>
      <c r="F63" s="18">
        <f t="shared" si="1"/>
        <v>0.56</v>
      </c>
      <c r="G63" s="51">
        <f t="shared" si="2"/>
        <v>90.27777777777777</v>
      </c>
    </row>
    <row r="64" spans="1:7" ht="12">
      <c r="A64" s="15" t="s">
        <v>86</v>
      </c>
      <c r="B64" s="15">
        <v>542.9</v>
      </c>
      <c r="C64" s="15">
        <v>1.94</v>
      </c>
      <c r="D64" s="15">
        <v>9.134</v>
      </c>
      <c r="E64" s="15">
        <v>2.92</v>
      </c>
      <c r="F64" s="18">
        <f t="shared" si="1"/>
        <v>0.98</v>
      </c>
      <c r="G64" s="51">
        <f t="shared" si="2"/>
        <v>89.27085614188745</v>
      </c>
    </row>
    <row r="65" spans="1:7" ht="12">
      <c r="A65" s="15" t="s">
        <v>87</v>
      </c>
      <c r="B65" s="15">
        <v>734.8</v>
      </c>
      <c r="C65" s="15">
        <v>1.94</v>
      </c>
      <c r="D65" s="15">
        <v>8.29</v>
      </c>
      <c r="E65" s="15">
        <v>3.61</v>
      </c>
      <c r="F65" s="18">
        <f t="shared" si="1"/>
        <v>1.67</v>
      </c>
      <c r="G65" s="51">
        <f t="shared" si="2"/>
        <v>79.8552472858866</v>
      </c>
    </row>
    <row r="66" spans="1:7" ht="12">
      <c r="A66" s="15" t="s">
        <v>88</v>
      </c>
      <c r="B66" s="15">
        <v>650.7</v>
      </c>
      <c r="C66" s="15">
        <v>1.92</v>
      </c>
      <c r="D66" s="15">
        <v>8.84</v>
      </c>
      <c r="E66" s="15">
        <v>3.28</v>
      </c>
      <c r="F66" s="18">
        <f t="shared" si="1"/>
        <v>1.3599999999999999</v>
      </c>
      <c r="G66" s="51">
        <f t="shared" si="2"/>
        <v>84.61538461538463</v>
      </c>
    </row>
    <row r="67" spans="1:7" ht="12.75" thickBot="1">
      <c r="A67" s="16" t="s">
        <v>89</v>
      </c>
      <c r="B67" s="16">
        <v>696.2</v>
      </c>
      <c r="C67" s="16">
        <v>1.99</v>
      </c>
      <c r="D67" s="16">
        <v>10.092</v>
      </c>
      <c r="E67" s="17">
        <v>3.23</v>
      </c>
      <c r="F67" s="38">
        <f aca="true" t="shared" si="5" ref="F67:F91">E67-C67</f>
        <v>1.24</v>
      </c>
      <c r="G67" s="51">
        <f aca="true" t="shared" si="6" ref="G67:G91">(D67-F67)/D67*100</f>
        <v>87.71304003170827</v>
      </c>
    </row>
    <row r="68" spans="1:7" ht="12">
      <c r="A68" s="14" t="s">
        <v>102</v>
      </c>
      <c r="B68" s="18">
        <v>57.8</v>
      </c>
      <c r="C68" s="18">
        <v>1.9</v>
      </c>
      <c r="D68" s="18">
        <v>3.79</v>
      </c>
      <c r="E68" s="18">
        <v>2.48</v>
      </c>
      <c r="F68" s="14">
        <f t="shared" si="5"/>
        <v>0.5800000000000001</v>
      </c>
      <c r="G68" s="51">
        <f t="shared" si="6"/>
        <v>84.69656992084433</v>
      </c>
    </row>
    <row r="69" spans="1:7" ht="12">
      <c r="A69" s="15" t="s">
        <v>103</v>
      </c>
      <c r="B69" s="15">
        <v>297.6</v>
      </c>
      <c r="C69" s="15">
        <v>1.96</v>
      </c>
      <c r="D69" s="15">
        <v>4.812</v>
      </c>
      <c r="E69" s="15">
        <v>2.49</v>
      </c>
      <c r="F69" s="18">
        <f t="shared" si="5"/>
        <v>0.5300000000000002</v>
      </c>
      <c r="G69" s="51">
        <f t="shared" si="6"/>
        <v>88.98586866167913</v>
      </c>
    </row>
    <row r="70" spans="1:7" ht="12">
      <c r="A70" s="15" t="s">
        <v>104</v>
      </c>
      <c r="B70" s="15">
        <v>524.5</v>
      </c>
      <c r="C70" s="15">
        <v>1.97</v>
      </c>
      <c r="D70" s="15">
        <v>6.721</v>
      </c>
      <c r="E70" s="15">
        <v>2.68</v>
      </c>
      <c r="F70" s="18">
        <f t="shared" si="5"/>
        <v>0.7100000000000002</v>
      </c>
      <c r="G70" s="51">
        <f t="shared" si="6"/>
        <v>89.43609581907455</v>
      </c>
    </row>
    <row r="71" spans="1:15" ht="12">
      <c r="A71" s="15" t="s">
        <v>105</v>
      </c>
      <c r="B71" s="15">
        <v>672.1</v>
      </c>
      <c r="C71" s="15">
        <v>1.97</v>
      </c>
      <c r="D71" s="15">
        <v>5.655</v>
      </c>
      <c r="E71" s="15">
        <v>2.87</v>
      </c>
      <c r="F71" s="18">
        <f t="shared" si="5"/>
        <v>0.9000000000000001</v>
      </c>
      <c r="G71" s="51">
        <f t="shared" si="6"/>
        <v>84.08488063660477</v>
      </c>
      <c r="O71" s="2"/>
    </row>
    <row r="72" spans="1:7" ht="12">
      <c r="A72" s="15" t="s">
        <v>106</v>
      </c>
      <c r="B72" s="15">
        <v>671.8</v>
      </c>
      <c r="C72" s="15">
        <v>1.93</v>
      </c>
      <c r="D72" s="15">
        <v>7.791</v>
      </c>
      <c r="E72" s="15">
        <v>2.68</v>
      </c>
      <c r="F72" s="18">
        <f t="shared" si="5"/>
        <v>0.7500000000000002</v>
      </c>
      <c r="G72" s="51">
        <f t="shared" si="6"/>
        <v>90.37350789372353</v>
      </c>
    </row>
    <row r="73" spans="1:7" ht="12.75" thickBot="1">
      <c r="A73" s="16" t="s">
        <v>107</v>
      </c>
      <c r="B73" s="16">
        <v>789.8</v>
      </c>
      <c r="C73" s="16">
        <v>1.97</v>
      </c>
      <c r="D73" s="16">
        <v>9.51</v>
      </c>
      <c r="E73" s="17">
        <v>2.95</v>
      </c>
      <c r="F73" s="38">
        <f t="shared" si="5"/>
        <v>0.9800000000000002</v>
      </c>
      <c r="G73" s="51">
        <f t="shared" si="6"/>
        <v>89.6950578338591</v>
      </c>
    </row>
    <row r="74" spans="1:7" ht="12">
      <c r="A74" s="19" t="s">
        <v>18</v>
      </c>
      <c r="B74" s="20">
        <v>134.9</v>
      </c>
      <c r="C74" s="20">
        <v>1.96</v>
      </c>
      <c r="D74" s="20">
        <v>8.472</v>
      </c>
      <c r="E74" s="20">
        <v>3.19</v>
      </c>
      <c r="F74" s="46">
        <f t="shared" si="5"/>
        <v>1.23</v>
      </c>
      <c r="G74" s="51">
        <f t="shared" si="6"/>
        <v>85.48158640226629</v>
      </c>
    </row>
    <row r="75" spans="1:7" ht="12">
      <c r="A75" s="20" t="s">
        <v>19</v>
      </c>
      <c r="B75" s="20">
        <v>315</v>
      </c>
      <c r="C75" s="20">
        <v>1.97</v>
      </c>
      <c r="D75" s="20">
        <v>8.158</v>
      </c>
      <c r="E75" s="21">
        <v>2.99</v>
      </c>
      <c r="F75" s="47">
        <f t="shared" si="5"/>
        <v>1.0200000000000002</v>
      </c>
      <c r="G75" s="51">
        <f t="shared" si="6"/>
        <v>87.4969355234126</v>
      </c>
    </row>
    <row r="76" spans="1:7" ht="12">
      <c r="A76" s="20" t="s">
        <v>20</v>
      </c>
      <c r="B76" s="20">
        <v>364.4</v>
      </c>
      <c r="C76" s="20">
        <v>1.93</v>
      </c>
      <c r="D76" s="20">
        <v>11.724</v>
      </c>
      <c r="E76" s="21">
        <v>3.35</v>
      </c>
      <c r="F76" s="47">
        <f t="shared" si="5"/>
        <v>1.4200000000000002</v>
      </c>
      <c r="G76" s="51">
        <f t="shared" si="6"/>
        <v>87.88809280109177</v>
      </c>
    </row>
    <row r="77" spans="1:7" ht="12">
      <c r="A77" s="20" t="s">
        <v>21</v>
      </c>
      <c r="B77" s="20">
        <v>653.2</v>
      </c>
      <c r="C77" s="20">
        <v>1.96</v>
      </c>
      <c r="D77" s="20">
        <v>8.822</v>
      </c>
      <c r="E77" s="21">
        <v>3.03</v>
      </c>
      <c r="F77" s="47">
        <f t="shared" si="5"/>
        <v>1.0699999999999998</v>
      </c>
      <c r="G77" s="51">
        <f t="shared" si="6"/>
        <v>87.87123101337565</v>
      </c>
    </row>
    <row r="78" spans="1:7" ht="12">
      <c r="A78" s="20" t="s">
        <v>22</v>
      </c>
      <c r="B78" s="20">
        <v>723.5</v>
      </c>
      <c r="C78" s="20">
        <v>1.95</v>
      </c>
      <c r="D78" s="20">
        <v>10.355</v>
      </c>
      <c r="E78" s="21">
        <v>2.77</v>
      </c>
      <c r="F78" s="47">
        <f t="shared" si="5"/>
        <v>0.8200000000000001</v>
      </c>
      <c r="G78" s="51">
        <f t="shared" si="6"/>
        <v>92.08112023177209</v>
      </c>
    </row>
    <row r="79" spans="1:7" ht="12.75" thickBot="1">
      <c r="A79" s="22" t="s">
        <v>23</v>
      </c>
      <c r="B79" s="22">
        <v>621.2</v>
      </c>
      <c r="C79" s="22">
        <v>1.93</v>
      </c>
      <c r="D79" s="22">
        <v>10.796</v>
      </c>
      <c r="E79" s="23">
        <v>2.86</v>
      </c>
      <c r="F79" s="43">
        <f t="shared" si="5"/>
        <v>0.9299999999999999</v>
      </c>
      <c r="G79" s="51">
        <f t="shared" si="6"/>
        <v>91.38569840681734</v>
      </c>
    </row>
    <row r="80" spans="1:7" ht="12">
      <c r="A80" s="19" t="s">
        <v>24</v>
      </c>
      <c r="B80" s="20">
        <v>107.8</v>
      </c>
      <c r="C80" s="20">
        <v>1.99</v>
      </c>
      <c r="D80" s="20">
        <v>5.368</v>
      </c>
      <c r="E80" s="20">
        <v>2.82</v>
      </c>
      <c r="F80" s="46">
        <f t="shared" si="5"/>
        <v>0.8299999999999998</v>
      </c>
      <c r="G80" s="51">
        <f t="shared" si="6"/>
        <v>84.53800298062592</v>
      </c>
    </row>
    <row r="81" spans="1:7" ht="12">
      <c r="A81" s="20" t="s">
        <v>25</v>
      </c>
      <c r="B81" s="20">
        <v>169.4</v>
      </c>
      <c r="C81" s="20">
        <v>1.95</v>
      </c>
      <c r="D81" s="20">
        <v>5.964</v>
      </c>
      <c r="E81" s="21">
        <v>2.88</v>
      </c>
      <c r="F81" s="47">
        <f t="shared" si="5"/>
        <v>0.9299999999999999</v>
      </c>
      <c r="G81" s="51">
        <f t="shared" si="6"/>
        <v>84.40643863179075</v>
      </c>
    </row>
    <row r="82" spans="1:7" ht="12">
      <c r="A82" s="20" t="s">
        <v>26</v>
      </c>
      <c r="B82" s="20">
        <v>188.8</v>
      </c>
      <c r="C82" s="20">
        <v>1.97</v>
      </c>
      <c r="D82" s="20">
        <v>6.605</v>
      </c>
      <c r="E82" s="21">
        <v>2.98</v>
      </c>
      <c r="F82" s="47">
        <f t="shared" si="5"/>
        <v>1.01</v>
      </c>
      <c r="G82" s="51">
        <f t="shared" si="6"/>
        <v>84.70855412566239</v>
      </c>
    </row>
    <row r="83" spans="1:7" ht="12">
      <c r="A83" s="20" t="s">
        <v>27</v>
      </c>
      <c r="B83" s="20">
        <v>598.4</v>
      </c>
      <c r="C83" s="20">
        <v>1.95</v>
      </c>
      <c r="D83" s="20">
        <v>10.466</v>
      </c>
      <c r="E83" s="21">
        <v>2.89</v>
      </c>
      <c r="F83" s="47">
        <f t="shared" si="5"/>
        <v>0.9400000000000002</v>
      </c>
      <c r="G83" s="51">
        <f t="shared" si="6"/>
        <v>91.01853621249761</v>
      </c>
    </row>
    <row r="84" spans="1:7" ht="12">
      <c r="A84" s="20" t="s">
        <v>28</v>
      </c>
      <c r="B84" s="20">
        <v>688.3</v>
      </c>
      <c r="C84" s="20">
        <v>1.97</v>
      </c>
      <c r="D84" s="20">
        <v>11.095</v>
      </c>
      <c r="E84" s="21">
        <v>2.81</v>
      </c>
      <c r="F84" s="47">
        <f t="shared" si="5"/>
        <v>0.8400000000000001</v>
      </c>
      <c r="G84" s="51">
        <f t="shared" si="6"/>
        <v>92.42902208201893</v>
      </c>
    </row>
    <row r="85" spans="1:7" ht="12.75" thickBot="1">
      <c r="A85" s="22" t="s">
        <v>29</v>
      </c>
      <c r="B85" s="22">
        <v>658.2</v>
      </c>
      <c r="C85" s="22">
        <v>1.96</v>
      </c>
      <c r="D85" s="22">
        <v>12.088</v>
      </c>
      <c r="E85" s="23">
        <v>2.88</v>
      </c>
      <c r="F85" s="43">
        <f t="shared" si="5"/>
        <v>0.9199999999999999</v>
      </c>
      <c r="G85" s="51">
        <f t="shared" si="6"/>
        <v>92.38914626075446</v>
      </c>
    </row>
    <row r="86" spans="1:7" ht="12">
      <c r="A86" s="19" t="s">
        <v>30</v>
      </c>
      <c r="B86" s="20">
        <v>98.6</v>
      </c>
      <c r="C86" s="20">
        <v>1.94</v>
      </c>
      <c r="D86" s="20">
        <v>3.458</v>
      </c>
      <c r="E86" s="20">
        <v>2.57</v>
      </c>
      <c r="F86" s="46">
        <f t="shared" si="5"/>
        <v>0.6299999999999999</v>
      </c>
      <c r="G86" s="51">
        <f t="shared" si="6"/>
        <v>81.78137651821864</v>
      </c>
    </row>
    <row r="87" spans="1:7" ht="12">
      <c r="A87" s="20" t="s">
        <v>31</v>
      </c>
      <c r="B87" s="20">
        <v>274.6</v>
      </c>
      <c r="C87" s="20">
        <v>1.94</v>
      </c>
      <c r="D87" s="20">
        <v>6.302</v>
      </c>
      <c r="E87" s="21">
        <v>3.05</v>
      </c>
      <c r="F87" s="47">
        <f t="shared" si="5"/>
        <v>1.1099999999999999</v>
      </c>
      <c r="G87" s="51">
        <f t="shared" si="6"/>
        <v>82.38654395430022</v>
      </c>
    </row>
    <row r="88" spans="1:7" ht="12">
      <c r="A88" s="20" t="s">
        <v>32</v>
      </c>
      <c r="B88" s="20">
        <v>382.9</v>
      </c>
      <c r="C88" s="20">
        <v>1.92</v>
      </c>
      <c r="D88" s="20">
        <v>6.693</v>
      </c>
      <c r="E88" s="21">
        <v>2.77</v>
      </c>
      <c r="F88" s="47">
        <f t="shared" si="5"/>
        <v>0.8500000000000001</v>
      </c>
      <c r="G88" s="51">
        <f t="shared" si="6"/>
        <v>87.30016435081428</v>
      </c>
    </row>
    <row r="89" spans="1:7" ht="12">
      <c r="A89" s="20" t="s">
        <v>33</v>
      </c>
      <c r="B89" s="20">
        <v>580.7</v>
      </c>
      <c r="C89" s="20">
        <v>1.95</v>
      </c>
      <c r="D89" s="20">
        <v>12.561</v>
      </c>
      <c r="E89" s="21">
        <v>2.97</v>
      </c>
      <c r="F89" s="47">
        <f t="shared" si="5"/>
        <v>1.0200000000000002</v>
      </c>
      <c r="G89" s="51">
        <f t="shared" si="6"/>
        <v>91.87962741819919</v>
      </c>
    </row>
    <row r="90" spans="1:7" ht="12">
      <c r="A90" s="20" t="s">
        <v>34</v>
      </c>
      <c r="B90" s="20">
        <v>608.8</v>
      </c>
      <c r="C90" s="20">
        <v>1.92</v>
      </c>
      <c r="D90" s="20">
        <v>10.215</v>
      </c>
      <c r="E90" s="21">
        <v>2.68</v>
      </c>
      <c r="F90" s="47">
        <f t="shared" si="5"/>
        <v>0.7600000000000002</v>
      </c>
      <c r="G90" s="51">
        <f t="shared" si="6"/>
        <v>92.55996084189917</v>
      </c>
    </row>
    <row r="91" spans="1:7" ht="12.75" thickBot="1">
      <c r="A91" s="22" t="s">
        <v>35</v>
      </c>
      <c r="B91" s="22">
        <v>729.8</v>
      </c>
      <c r="C91" s="22">
        <v>1.93</v>
      </c>
      <c r="D91" s="22">
        <v>9.434</v>
      </c>
      <c r="E91" s="23">
        <v>2.84</v>
      </c>
      <c r="F91" s="48">
        <f t="shared" si="5"/>
        <v>0.9099999999999999</v>
      </c>
      <c r="G91" s="51">
        <f t="shared" si="6"/>
        <v>90.35403858384566</v>
      </c>
    </row>
    <row r="92" ht="12">
      <c r="G92" s="51"/>
    </row>
    <row r="93" ht="12">
      <c r="G93" s="51"/>
    </row>
    <row r="94" ht="12">
      <c r="G94" s="51"/>
    </row>
    <row r="95" ht="12">
      <c r="G95" s="51"/>
    </row>
    <row r="96" ht="12">
      <c r="G96" s="51"/>
    </row>
    <row r="97" ht="12">
      <c r="G97" s="51"/>
    </row>
    <row r="98" ht="12">
      <c r="G98" s="51"/>
    </row>
    <row r="99" ht="12.75" thickBot="1"/>
    <row r="100" spans="1:6" ht="12.75" thickBot="1">
      <c r="A100" s="24" t="s">
        <v>17</v>
      </c>
      <c r="B100" s="24" t="s">
        <v>12</v>
      </c>
      <c r="C100" s="24" t="s">
        <v>13</v>
      </c>
      <c r="D100" s="24" t="s">
        <v>14</v>
      </c>
      <c r="E100" s="36" t="s">
        <v>15</v>
      </c>
      <c r="F100" s="32" t="s">
        <v>16</v>
      </c>
    </row>
    <row r="101" spans="1:7" ht="12">
      <c r="A101" s="25" t="s">
        <v>108</v>
      </c>
      <c r="B101" s="26">
        <v>519.3</v>
      </c>
      <c r="C101" s="26">
        <v>1.99</v>
      </c>
      <c r="D101" s="26">
        <v>10.608</v>
      </c>
      <c r="E101" s="5">
        <v>5.33</v>
      </c>
      <c r="F101" s="26">
        <f>E101-C101</f>
        <v>3.34</v>
      </c>
      <c r="G101" s="51">
        <f aca="true" t="shared" si="7" ref="G101:G164">(D101-F101)/D101*100</f>
        <v>68.51432880844645</v>
      </c>
    </row>
    <row r="102" spans="1:7" ht="12">
      <c r="A102" s="7" t="s">
        <v>109</v>
      </c>
      <c r="B102" s="6">
        <v>535.7</v>
      </c>
      <c r="C102" s="6">
        <v>1.96</v>
      </c>
      <c r="D102" s="6">
        <v>7.731</v>
      </c>
      <c r="E102" s="7">
        <v>3.4</v>
      </c>
      <c r="F102" s="6">
        <f>E102-C102</f>
        <v>1.44</v>
      </c>
      <c r="G102" s="51">
        <f t="shared" si="7"/>
        <v>81.37369033760187</v>
      </c>
    </row>
    <row r="103" spans="1:7" ht="12">
      <c r="A103" s="7" t="s">
        <v>110</v>
      </c>
      <c r="B103" s="6">
        <v>564.4</v>
      </c>
      <c r="C103" s="6">
        <v>1.93</v>
      </c>
      <c r="D103" s="6">
        <v>6.261</v>
      </c>
      <c r="E103" s="7">
        <v>2.76</v>
      </c>
      <c r="F103" s="6">
        <f aca="true" t="shared" si="8" ref="F103:F166">E103-C103</f>
        <v>0.8299999999999998</v>
      </c>
      <c r="G103" s="51">
        <f t="shared" si="7"/>
        <v>86.74333173614438</v>
      </c>
    </row>
    <row r="104" spans="1:7" ht="12">
      <c r="A104" s="7" t="s">
        <v>111</v>
      </c>
      <c r="B104" s="6">
        <v>693.6</v>
      </c>
      <c r="C104" s="6">
        <v>1.95</v>
      </c>
      <c r="D104" s="6">
        <v>9.786</v>
      </c>
      <c r="E104" s="7">
        <v>2.73</v>
      </c>
      <c r="F104" s="6">
        <f t="shared" si="8"/>
        <v>0.78</v>
      </c>
      <c r="G104" s="51">
        <f t="shared" si="7"/>
        <v>92.02942979767015</v>
      </c>
    </row>
    <row r="105" spans="1:7" ht="12">
      <c r="A105" s="7" t="s">
        <v>112</v>
      </c>
      <c r="B105" s="6">
        <v>761</v>
      </c>
      <c r="C105" s="6">
        <v>1.95</v>
      </c>
      <c r="D105" s="6">
        <v>8.674</v>
      </c>
      <c r="E105" s="7">
        <v>2.68</v>
      </c>
      <c r="F105" s="6">
        <f t="shared" si="8"/>
        <v>0.7300000000000002</v>
      </c>
      <c r="G105" s="51">
        <f t="shared" si="7"/>
        <v>91.58404427023288</v>
      </c>
    </row>
    <row r="106" spans="1:7" ht="12.75" thickBot="1">
      <c r="A106" s="31" t="s">
        <v>113</v>
      </c>
      <c r="B106" s="8">
        <v>565.7</v>
      </c>
      <c r="C106" s="8">
        <v>1.94</v>
      </c>
      <c r="D106" s="8">
        <v>9.466</v>
      </c>
      <c r="E106" s="9">
        <v>2.67</v>
      </c>
      <c r="F106" s="9">
        <f t="shared" si="8"/>
        <v>0.73</v>
      </c>
      <c r="G106" s="51">
        <f t="shared" si="7"/>
        <v>92.28818930910627</v>
      </c>
    </row>
    <row r="107" spans="1:7" ht="12">
      <c r="A107" s="25" t="s">
        <v>141</v>
      </c>
      <c r="B107" s="26">
        <v>541.7</v>
      </c>
      <c r="C107" s="26">
        <v>1.98</v>
      </c>
      <c r="D107" s="26">
        <v>8.314</v>
      </c>
      <c r="E107" s="5">
        <v>3.41</v>
      </c>
      <c r="F107" s="26">
        <f t="shared" si="8"/>
        <v>1.4300000000000002</v>
      </c>
      <c r="G107" s="51">
        <f t="shared" si="7"/>
        <v>82.80009622323792</v>
      </c>
    </row>
    <row r="108" spans="1:7" ht="12">
      <c r="A108" s="7" t="s">
        <v>142</v>
      </c>
      <c r="B108" s="6">
        <v>530.5</v>
      </c>
      <c r="C108" s="6">
        <v>1.97</v>
      </c>
      <c r="D108" s="6">
        <v>8.864</v>
      </c>
      <c r="E108" s="7">
        <v>3.2</v>
      </c>
      <c r="F108" s="6">
        <f t="shared" si="8"/>
        <v>1.2300000000000002</v>
      </c>
      <c r="G108" s="51">
        <f t="shared" si="7"/>
        <v>86.12364620938628</v>
      </c>
    </row>
    <row r="109" spans="1:7" ht="12">
      <c r="A109" s="7" t="s">
        <v>143</v>
      </c>
      <c r="B109" s="6">
        <v>590.3</v>
      </c>
      <c r="C109" s="6">
        <v>1.91</v>
      </c>
      <c r="D109" s="6">
        <v>9.833</v>
      </c>
      <c r="E109" s="7">
        <v>2.94</v>
      </c>
      <c r="F109" s="6">
        <f t="shared" si="8"/>
        <v>1.03</v>
      </c>
      <c r="G109" s="51">
        <f t="shared" si="7"/>
        <v>89.5250686463948</v>
      </c>
    </row>
    <row r="110" spans="1:7" ht="12">
      <c r="A110" s="7" t="s">
        <v>144</v>
      </c>
      <c r="B110" s="6">
        <v>631.2</v>
      </c>
      <c r="C110" s="6">
        <v>1.96</v>
      </c>
      <c r="D110" s="6">
        <v>13.335</v>
      </c>
      <c r="E110" s="7">
        <v>3.15</v>
      </c>
      <c r="F110" s="6">
        <f t="shared" si="8"/>
        <v>1.19</v>
      </c>
      <c r="G110" s="51">
        <f t="shared" si="7"/>
        <v>91.07611548556432</v>
      </c>
    </row>
    <row r="111" spans="1:7" ht="12">
      <c r="A111" s="7" t="s">
        <v>145</v>
      </c>
      <c r="B111" s="6">
        <v>660</v>
      </c>
      <c r="C111" s="6">
        <v>1.97</v>
      </c>
      <c r="D111" s="6">
        <v>10.684</v>
      </c>
      <c r="E111" s="7">
        <v>2.95</v>
      </c>
      <c r="F111" s="6">
        <f t="shared" si="8"/>
        <v>0.9800000000000002</v>
      </c>
      <c r="G111" s="51">
        <f t="shared" si="7"/>
        <v>90.82740546611755</v>
      </c>
    </row>
    <row r="112" spans="1:7" ht="12.75" thickBot="1">
      <c r="A112" s="31" t="s">
        <v>146</v>
      </c>
      <c r="B112" s="8">
        <v>581.8</v>
      </c>
      <c r="C112" s="8">
        <v>1.93</v>
      </c>
      <c r="D112" s="8">
        <v>10.713</v>
      </c>
      <c r="E112" s="9">
        <v>2.69</v>
      </c>
      <c r="F112" s="9">
        <f t="shared" si="8"/>
        <v>0.76</v>
      </c>
      <c r="G112" s="51">
        <f t="shared" si="7"/>
        <v>92.90581536451042</v>
      </c>
    </row>
    <row r="113" spans="1:7" ht="12">
      <c r="A113" s="25" t="s">
        <v>147</v>
      </c>
      <c r="B113" s="26">
        <v>586.3</v>
      </c>
      <c r="C113" s="26">
        <v>1.96</v>
      </c>
      <c r="D113" s="26">
        <v>9.26</v>
      </c>
      <c r="E113" s="5">
        <v>3.46</v>
      </c>
      <c r="F113" s="26">
        <f t="shared" si="8"/>
        <v>1.5</v>
      </c>
      <c r="G113" s="51">
        <f t="shared" si="7"/>
        <v>83.8012958963283</v>
      </c>
    </row>
    <row r="114" spans="1:7" ht="12">
      <c r="A114" s="7" t="s">
        <v>148</v>
      </c>
      <c r="B114" s="6">
        <v>542.7</v>
      </c>
      <c r="C114" s="6">
        <v>1.96</v>
      </c>
      <c r="D114" s="6">
        <v>7.11</v>
      </c>
      <c r="E114" s="7">
        <v>2.93</v>
      </c>
      <c r="F114" s="6">
        <f t="shared" si="8"/>
        <v>0.9700000000000002</v>
      </c>
      <c r="G114" s="51">
        <f t="shared" si="7"/>
        <v>86.35724331926863</v>
      </c>
    </row>
    <row r="115" spans="1:7" ht="12">
      <c r="A115" s="7" t="s">
        <v>149</v>
      </c>
      <c r="B115" s="6">
        <v>551.1</v>
      </c>
      <c r="C115" s="6">
        <v>1.87</v>
      </c>
      <c r="D115" s="6">
        <v>10.05</v>
      </c>
      <c r="E115" s="7">
        <v>3.06</v>
      </c>
      <c r="F115" s="6">
        <f t="shared" si="8"/>
        <v>1.19</v>
      </c>
      <c r="G115" s="51">
        <f t="shared" si="7"/>
        <v>88.1592039800995</v>
      </c>
    </row>
    <row r="116" spans="1:7" ht="12">
      <c r="A116" s="7" t="s">
        <v>150</v>
      </c>
      <c r="B116" s="6">
        <v>673.7</v>
      </c>
      <c r="C116" s="6">
        <v>1.93</v>
      </c>
      <c r="D116" s="6">
        <v>8.94</v>
      </c>
      <c r="E116" s="7">
        <v>2.66</v>
      </c>
      <c r="F116" s="6">
        <f t="shared" si="8"/>
        <v>0.7300000000000002</v>
      </c>
      <c r="G116" s="51">
        <f t="shared" si="7"/>
        <v>91.834451901566</v>
      </c>
    </row>
    <row r="117" spans="1:7" ht="12">
      <c r="A117" s="7" t="s">
        <v>151</v>
      </c>
      <c r="B117" s="6">
        <v>664</v>
      </c>
      <c r="C117" s="6">
        <v>1.92</v>
      </c>
      <c r="D117" s="6">
        <v>10.77</v>
      </c>
      <c r="E117" s="7">
        <v>2.83</v>
      </c>
      <c r="F117" s="6">
        <f t="shared" si="8"/>
        <v>0.9100000000000001</v>
      </c>
      <c r="G117" s="51">
        <f t="shared" si="7"/>
        <v>91.55060352831941</v>
      </c>
    </row>
    <row r="118" spans="1:7" ht="12.75" thickBot="1">
      <c r="A118" s="31" t="s">
        <v>152</v>
      </c>
      <c r="B118" s="8">
        <v>717.6</v>
      </c>
      <c r="C118" s="8">
        <v>1.96</v>
      </c>
      <c r="D118" s="8">
        <v>9.94</v>
      </c>
      <c r="E118" s="9">
        <v>2.84</v>
      </c>
      <c r="F118" s="9">
        <f t="shared" si="8"/>
        <v>0.8799999999999999</v>
      </c>
      <c r="G118" s="51">
        <f t="shared" si="7"/>
        <v>91.14688128772634</v>
      </c>
    </row>
    <row r="119" spans="1:7" ht="12">
      <c r="A119" s="10" t="s">
        <v>153</v>
      </c>
      <c r="B119" s="27">
        <v>346.7</v>
      </c>
      <c r="C119" s="27">
        <v>1.92</v>
      </c>
      <c r="D119" s="27">
        <v>5.129</v>
      </c>
      <c r="E119" s="11">
        <v>2.97</v>
      </c>
      <c r="F119" s="33">
        <f t="shared" si="8"/>
        <v>1.0500000000000003</v>
      </c>
      <c r="G119" s="51">
        <f t="shared" si="7"/>
        <v>79.52817313316434</v>
      </c>
    </row>
    <row r="120" spans="1:7" ht="12">
      <c r="A120" s="10" t="s">
        <v>154</v>
      </c>
      <c r="B120" s="10">
        <v>637.2</v>
      </c>
      <c r="C120" s="10">
        <v>1.98</v>
      </c>
      <c r="D120" s="10">
        <v>7.94</v>
      </c>
      <c r="E120" s="12">
        <v>3.29</v>
      </c>
      <c r="F120" s="34">
        <f t="shared" si="8"/>
        <v>1.31</v>
      </c>
      <c r="G120" s="51">
        <f t="shared" si="7"/>
        <v>83.50125944584383</v>
      </c>
    </row>
    <row r="121" spans="1:7" ht="12">
      <c r="A121" s="10" t="s">
        <v>155</v>
      </c>
      <c r="B121" s="10">
        <v>599.6</v>
      </c>
      <c r="C121" s="10">
        <v>1.95</v>
      </c>
      <c r="D121" s="10">
        <v>6.795</v>
      </c>
      <c r="E121" s="12">
        <v>2.72</v>
      </c>
      <c r="F121" s="34">
        <f t="shared" si="8"/>
        <v>0.7700000000000002</v>
      </c>
      <c r="G121" s="51">
        <f t="shared" si="7"/>
        <v>88.66813833701251</v>
      </c>
    </row>
    <row r="122" spans="1:7" ht="12">
      <c r="A122" s="10" t="s">
        <v>156</v>
      </c>
      <c r="B122" s="10">
        <v>749</v>
      </c>
      <c r="C122" s="10">
        <v>1.95</v>
      </c>
      <c r="D122" s="10">
        <v>7.782</v>
      </c>
      <c r="E122" s="12">
        <v>2.68</v>
      </c>
      <c r="F122" s="34">
        <f t="shared" si="8"/>
        <v>0.7300000000000002</v>
      </c>
      <c r="G122" s="51">
        <f t="shared" si="7"/>
        <v>90.61937805191467</v>
      </c>
    </row>
    <row r="123" spans="1:7" ht="12">
      <c r="A123" s="10" t="s">
        <v>157</v>
      </c>
      <c r="B123" s="10">
        <v>652.9</v>
      </c>
      <c r="C123" s="10">
        <v>1.92</v>
      </c>
      <c r="D123" s="10">
        <v>8.322</v>
      </c>
      <c r="E123" s="12">
        <v>2.68</v>
      </c>
      <c r="F123" s="34">
        <f t="shared" si="8"/>
        <v>0.7600000000000002</v>
      </c>
      <c r="G123" s="51">
        <f t="shared" si="7"/>
        <v>90.8675799086758</v>
      </c>
    </row>
    <row r="124" spans="1:7" ht="12.75" thickBot="1">
      <c r="A124" s="13" t="s">
        <v>158</v>
      </c>
      <c r="B124" s="13">
        <v>660.8</v>
      </c>
      <c r="C124" s="13">
        <v>1.95</v>
      </c>
      <c r="D124" s="13">
        <v>7.977</v>
      </c>
      <c r="E124" s="13">
        <v>2.65</v>
      </c>
      <c r="F124" s="13">
        <f t="shared" si="8"/>
        <v>0.7</v>
      </c>
      <c r="G124" s="51">
        <f t="shared" si="7"/>
        <v>91.22477121724958</v>
      </c>
    </row>
    <row r="125" spans="1:7" ht="12">
      <c r="A125" s="30" t="s">
        <v>159</v>
      </c>
      <c r="B125" s="33">
        <v>189.3</v>
      </c>
      <c r="C125" s="33">
        <v>1.96</v>
      </c>
      <c r="D125" s="33">
        <v>4.034</v>
      </c>
      <c r="E125" s="11">
        <v>2.82</v>
      </c>
      <c r="F125" s="33">
        <f t="shared" si="8"/>
        <v>0.8599999999999999</v>
      </c>
      <c r="G125" s="51">
        <f t="shared" si="7"/>
        <v>78.68120971740208</v>
      </c>
    </row>
    <row r="126" spans="1:7" ht="12">
      <c r="A126" s="12" t="s">
        <v>160</v>
      </c>
      <c r="B126" s="34">
        <v>635.2</v>
      </c>
      <c r="C126" s="34">
        <v>1.94</v>
      </c>
      <c r="D126" s="34">
        <v>10.488</v>
      </c>
      <c r="E126" s="12">
        <v>3.99</v>
      </c>
      <c r="F126" s="34">
        <f t="shared" si="8"/>
        <v>2.0500000000000003</v>
      </c>
      <c r="G126" s="51">
        <f t="shared" si="7"/>
        <v>80.45385202135773</v>
      </c>
    </row>
    <row r="127" spans="1:7" ht="12">
      <c r="A127" s="12" t="s">
        <v>161</v>
      </c>
      <c r="B127" s="34">
        <v>573.7</v>
      </c>
      <c r="C127" s="34">
        <v>1.97</v>
      </c>
      <c r="D127" s="34">
        <v>8.339</v>
      </c>
      <c r="E127" s="11">
        <v>3.28</v>
      </c>
      <c r="F127" s="34">
        <f t="shared" si="8"/>
        <v>1.3099999999999998</v>
      </c>
      <c r="G127" s="51">
        <f t="shared" si="7"/>
        <v>84.29068233601151</v>
      </c>
    </row>
    <row r="128" spans="1:7" ht="12">
      <c r="A128" s="12" t="s">
        <v>162</v>
      </c>
      <c r="B128" s="34">
        <v>640</v>
      </c>
      <c r="C128" s="34">
        <v>1.93</v>
      </c>
      <c r="D128" s="34">
        <v>10.012</v>
      </c>
      <c r="E128" s="11">
        <v>2.86</v>
      </c>
      <c r="F128" s="34">
        <f t="shared" si="8"/>
        <v>0.9299999999999999</v>
      </c>
      <c r="G128" s="51">
        <f t="shared" si="7"/>
        <v>90.71114662405114</v>
      </c>
    </row>
    <row r="129" spans="1:7" ht="12">
      <c r="A129" s="12" t="s">
        <v>163</v>
      </c>
      <c r="B129" s="34">
        <v>685.9</v>
      </c>
      <c r="C129" s="34">
        <v>1.96</v>
      </c>
      <c r="D129" s="34">
        <v>11.527</v>
      </c>
      <c r="E129" s="12">
        <v>2.91</v>
      </c>
      <c r="F129" s="34">
        <f t="shared" si="8"/>
        <v>0.9500000000000002</v>
      </c>
      <c r="G129" s="51">
        <f t="shared" si="7"/>
        <v>91.75848009022295</v>
      </c>
    </row>
    <row r="130" spans="1:7" ht="12.75" thickBot="1">
      <c r="A130" s="13" t="s">
        <v>164</v>
      </c>
      <c r="B130" s="35">
        <v>682.2</v>
      </c>
      <c r="C130" s="35">
        <v>2.02</v>
      </c>
      <c r="D130" s="35">
        <v>8.738</v>
      </c>
      <c r="E130" s="13">
        <v>2.73</v>
      </c>
      <c r="F130" s="13">
        <f t="shared" si="8"/>
        <v>0.71</v>
      </c>
      <c r="G130" s="51">
        <f t="shared" si="7"/>
        <v>91.87457084000914</v>
      </c>
    </row>
    <row r="131" spans="1:7" ht="12">
      <c r="A131" s="10" t="s">
        <v>165</v>
      </c>
      <c r="B131" s="27">
        <v>85.1</v>
      </c>
      <c r="C131" s="27">
        <v>1.95</v>
      </c>
      <c r="D131" s="27">
        <v>2.531</v>
      </c>
      <c r="E131" s="11">
        <v>2.44</v>
      </c>
      <c r="F131" s="33">
        <f t="shared" si="8"/>
        <v>0.49</v>
      </c>
      <c r="G131" s="51">
        <f t="shared" si="7"/>
        <v>80.64006321612011</v>
      </c>
    </row>
    <row r="132" spans="1:7" ht="12">
      <c r="A132" s="10" t="s">
        <v>169</v>
      </c>
      <c r="B132" s="10">
        <v>470.7</v>
      </c>
      <c r="C132" s="10">
        <v>1.9</v>
      </c>
      <c r="D132" s="10">
        <v>6.006</v>
      </c>
      <c r="E132" s="12">
        <v>2.8</v>
      </c>
      <c r="F132" s="34">
        <f t="shared" si="8"/>
        <v>0.8999999999999999</v>
      </c>
      <c r="G132" s="51">
        <f t="shared" si="7"/>
        <v>85.01498501498502</v>
      </c>
    </row>
    <row r="133" spans="1:7" ht="12">
      <c r="A133" s="10" t="s">
        <v>170</v>
      </c>
      <c r="B133" s="27">
        <v>645.1</v>
      </c>
      <c r="C133" s="27">
        <v>1.92</v>
      </c>
      <c r="D133" s="27">
        <v>10.769</v>
      </c>
      <c r="E133" s="11">
        <v>3.6</v>
      </c>
      <c r="F133" s="34">
        <f t="shared" si="8"/>
        <v>1.6800000000000002</v>
      </c>
      <c r="G133" s="51">
        <f t="shared" si="7"/>
        <v>84.3996657071223</v>
      </c>
    </row>
    <row r="134" spans="1:7" ht="12">
      <c r="A134" s="10" t="s">
        <v>171</v>
      </c>
      <c r="B134" s="27">
        <v>583.9</v>
      </c>
      <c r="C134" s="27">
        <v>1.98</v>
      </c>
      <c r="D134" s="27">
        <v>11.249</v>
      </c>
      <c r="E134" s="11">
        <v>3.51</v>
      </c>
      <c r="F134" s="34">
        <f t="shared" si="8"/>
        <v>1.5299999999999998</v>
      </c>
      <c r="G134" s="51">
        <f t="shared" si="7"/>
        <v>86.39879100364477</v>
      </c>
    </row>
    <row r="135" spans="1:7" ht="12">
      <c r="A135" s="10" t="s">
        <v>172</v>
      </c>
      <c r="B135" s="10">
        <v>664.6</v>
      </c>
      <c r="C135" s="10">
        <v>1.97</v>
      </c>
      <c r="D135" s="10">
        <v>12.29</v>
      </c>
      <c r="E135" s="12">
        <v>3.41</v>
      </c>
      <c r="F135" s="34">
        <f t="shared" si="8"/>
        <v>1.4400000000000002</v>
      </c>
      <c r="G135" s="51">
        <f t="shared" si="7"/>
        <v>88.28315703824248</v>
      </c>
    </row>
    <row r="136" spans="1:7" ht="12.75" thickBot="1">
      <c r="A136" s="13" t="s">
        <v>173</v>
      </c>
      <c r="B136" s="13">
        <v>697</v>
      </c>
      <c r="C136" s="13">
        <v>1.93</v>
      </c>
      <c r="D136" s="13">
        <v>15.3</v>
      </c>
      <c r="E136" s="13">
        <v>3.35</v>
      </c>
      <c r="F136" s="13">
        <f t="shared" si="8"/>
        <v>1.4200000000000002</v>
      </c>
      <c r="G136" s="51">
        <f t="shared" si="7"/>
        <v>90.71895424836602</v>
      </c>
    </row>
    <row r="137" spans="1:7" ht="12">
      <c r="A137" s="14" t="s">
        <v>174</v>
      </c>
      <c r="B137" s="14">
        <v>53.793</v>
      </c>
      <c r="C137" s="14">
        <v>1.88</v>
      </c>
      <c r="D137" s="14">
        <v>3.493</v>
      </c>
      <c r="E137" s="14">
        <v>2.57</v>
      </c>
      <c r="F137" s="38">
        <f t="shared" si="8"/>
        <v>0.69</v>
      </c>
      <c r="G137" s="51">
        <f t="shared" si="7"/>
        <v>80.2462066991125</v>
      </c>
    </row>
    <row r="138" spans="1:7" ht="12">
      <c r="A138" s="15" t="s">
        <v>175</v>
      </c>
      <c r="B138" s="15">
        <v>156.893</v>
      </c>
      <c r="C138" s="15">
        <v>1.96</v>
      </c>
      <c r="D138" s="15">
        <v>4.493</v>
      </c>
      <c r="E138" s="15">
        <v>2.69</v>
      </c>
      <c r="F138" s="42">
        <f t="shared" si="8"/>
        <v>0.73</v>
      </c>
      <c r="G138" s="51">
        <f t="shared" si="7"/>
        <v>83.7525038949477</v>
      </c>
    </row>
    <row r="139" spans="1:7" ht="12">
      <c r="A139" s="15" t="s">
        <v>176</v>
      </c>
      <c r="B139" s="15">
        <v>397.865</v>
      </c>
      <c r="C139" s="15">
        <v>1.95</v>
      </c>
      <c r="D139" s="15">
        <v>7.265</v>
      </c>
      <c r="E139" s="15">
        <v>3.03</v>
      </c>
      <c r="F139" s="42">
        <f t="shared" si="8"/>
        <v>1.0799999999999998</v>
      </c>
      <c r="G139" s="51">
        <f t="shared" si="7"/>
        <v>85.13420509291122</v>
      </c>
    </row>
    <row r="140" spans="1:7" ht="12">
      <c r="A140" s="15" t="s">
        <v>177</v>
      </c>
      <c r="B140" s="15">
        <v>774.838</v>
      </c>
      <c r="C140" s="15">
        <v>1.92</v>
      </c>
      <c r="D140" s="15">
        <v>9.238</v>
      </c>
      <c r="E140" s="15">
        <v>3.58</v>
      </c>
      <c r="F140" s="42">
        <f t="shared" si="8"/>
        <v>1.6600000000000001</v>
      </c>
      <c r="G140" s="51">
        <f t="shared" si="7"/>
        <v>82.0307425849751</v>
      </c>
    </row>
    <row r="141" spans="1:7" ht="12">
      <c r="A141" s="15" t="s">
        <v>178</v>
      </c>
      <c r="B141" s="15">
        <v>702.351</v>
      </c>
      <c r="C141" s="15">
        <v>1.95</v>
      </c>
      <c r="D141" s="15">
        <v>7.651</v>
      </c>
      <c r="E141" s="15">
        <v>3.33</v>
      </c>
      <c r="F141" s="42">
        <f t="shared" si="8"/>
        <v>1.3800000000000001</v>
      </c>
      <c r="G141" s="51">
        <f t="shared" si="7"/>
        <v>81.96314207293163</v>
      </c>
    </row>
    <row r="142" spans="1:7" ht="12.75" thickBot="1">
      <c r="A142" s="16" t="s">
        <v>179</v>
      </c>
      <c r="B142" s="16">
        <v>731.311</v>
      </c>
      <c r="C142" s="16">
        <v>1.92</v>
      </c>
      <c r="D142" s="16">
        <v>9.011</v>
      </c>
      <c r="E142" s="17">
        <v>3.14</v>
      </c>
      <c r="F142" s="17">
        <f t="shared" si="8"/>
        <v>1.2200000000000002</v>
      </c>
      <c r="G142" s="51">
        <f t="shared" si="7"/>
        <v>86.46099212074131</v>
      </c>
    </row>
    <row r="143" spans="1:7" ht="12">
      <c r="A143" s="14" t="s">
        <v>180</v>
      </c>
      <c r="B143" s="18">
        <v>180.9</v>
      </c>
      <c r="C143" s="18">
        <v>1.92</v>
      </c>
      <c r="D143" s="18">
        <v>6.954</v>
      </c>
      <c r="E143" s="18">
        <v>2.98</v>
      </c>
      <c r="F143" s="38">
        <f t="shared" si="8"/>
        <v>1.06</v>
      </c>
      <c r="G143" s="51">
        <f t="shared" si="7"/>
        <v>84.75697440322118</v>
      </c>
    </row>
    <row r="144" spans="1:7" ht="12">
      <c r="A144" s="15" t="s">
        <v>193</v>
      </c>
      <c r="B144" s="15">
        <v>634</v>
      </c>
      <c r="C144" s="15">
        <v>1.94</v>
      </c>
      <c r="D144" s="15">
        <v>10.137</v>
      </c>
      <c r="E144" s="15">
        <v>2.73</v>
      </c>
      <c r="F144" s="42">
        <f t="shared" si="8"/>
        <v>0.79</v>
      </c>
      <c r="G144" s="51">
        <f t="shared" si="7"/>
        <v>92.20676728815232</v>
      </c>
    </row>
    <row r="145" spans="1:7" ht="12">
      <c r="A145" s="15" t="s">
        <v>194</v>
      </c>
      <c r="B145" s="15">
        <v>738.4</v>
      </c>
      <c r="C145" s="15">
        <v>1.99</v>
      </c>
      <c r="D145" s="15">
        <v>9.406</v>
      </c>
      <c r="E145" s="15">
        <v>3.54</v>
      </c>
      <c r="F145" s="42">
        <f t="shared" si="8"/>
        <v>1.55</v>
      </c>
      <c r="G145" s="51">
        <f t="shared" si="7"/>
        <v>83.52115670848394</v>
      </c>
    </row>
    <row r="146" spans="1:7" ht="12">
      <c r="A146" s="15" t="s">
        <v>195</v>
      </c>
      <c r="B146" s="15">
        <v>776.7</v>
      </c>
      <c r="C146" s="15">
        <v>1.98</v>
      </c>
      <c r="D146" s="15">
        <v>7.847</v>
      </c>
      <c r="E146" s="15">
        <v>3.58</v>
      </c>
      <c r="F146" s="42">
        <f t="shared" si="8"/>
        <v>1.6</v>
      </c>
      <c r="G146" s="51">
        <f t="shared" si="7"/>
        <v>79.61004205428826</v>
      </c>
    </row>
    <row r="147" spans="1:7" ht="12">
      <c r="A147" s="15" t="s">
        <v>196</v>
      </c>
      <c r="B147" s="15">
        <v>755.7</v>
      </c>
      <c r="C147" s="15">
        <v>1.94</v>
      </c>
      <c r="D147" s="15">
        <v>7.393</v>
      </c>
      <c r="E147" s="15">
        <v>3.28</v>
      </c>
      <c r="F147" s="42">
        <f t="shared" si="8"/>
        <v>1.3399999999999999</v>
      </c>
      <c r="G147" s="51">
        <f t="shared" si="7"/>
        <v>81.87474638171243</v>
      </c>
    </row>
    <row r="148" spans="1:7" ht="12.75" thickBot="1">
      <c r="A148" s="16" t="s">
        <v>197</v>
      </c>
      <c r="B148" s="16">
        <v>749</v>
      </c>
      <c r="C148" s="16">
        <v>1.98</v>
      </c>
      <c r="D148" s="16">
        <v>8.124</v>
      </c>
      <c r="E148" s="17">
        <v>3.13</v>
      </c>
      <c r="F148" s="17">
        <f t="shared" si="8"/>
        <v>1.15</v>
      </c>
      <c r="G148" s="51">
        <f t="shared" si="7"/>
        <v>85.84441161989169</v>
      </c>
    </row>
    <row r="149" spans="1:7" ht="12">
      <c r="A149" s="14" t="s">
        <v>198</v>
      </c>
      <c r="B149" s="14">
        <v>126.3</v>
      </c>
      <c r="C149" s="14">
        <v>1.95</v>
      </c>
      <c r="D149" s="14">
        <v>4.376</v>
      </c>
      <c r="E149" s="14">
        <v>2.64</v>
      </c>
      <c r="F149" s="38">
        <f t="shared" si="8"/>
        <v>0.6900000000000002</v>
      </c>
      <c r="G149" s="51">
        <f t="shared" si="7"/>
        <v>84.23217550274222</v>
      </c>
    </row>
    <row r="150" spans="1:7" ht="12">
      <c r="A150" s="15" t="s">
        <v>199</v>
      </c>
      <c r="B150" s="15">
        <v>429.9</v>
      </c>
      <c r="C150" s="15">
        <v>0.92</v>
      </c>
      <c r="D150" s="15">
        <v>11.112</v>
      </c>
      <c r="E150" s="15">
        <v>2.93</v>
      </c>
      <c r="F150" s="42">
        <f t="shared" si="8"/>
        <v>2.0100000000000002</v>
      </c>
      <c r="G150" s="51">
        <f t="shared" si="7"/>
        <v>81.91144708423327</v>
      </c>
    </row>
    <row r="151" spans="1:7" ht="12">
      <c r="A151" s="15" t="s">
        <v>200</v>
      </c>
      <c r="B151" s="15">
        <v>645.2</v>
      </c>
      <c r="C151" s="15">
        <v>2</v>
      </c>
      <c r="D151" s="15">
        <v>6.654</v>
      </c>
      <c r="E151" s="15">
        <v>2.92</v>
      </c>
      <c r="F151" s="42">
        <f t="shared" si="8"/>
        <v>0.9199999999999999</v>
      </c>
      <c r="G151" s="51">
        <f t="shared" si="7"/>
        <v>86.17373008716561</v>
      </c>
    </row>
    <row r="152" spans="1:7" ht="12">
      <c r="A152" s="15" t="s">
        <v>201</v>
      </c>
      <c r="B152" s="15">
        <v>735.5</v>
      </c>
      <c r="C152" s="15">
        <v>1.93</v>
      </c>
      <c r="D152" s="15">
        <v>6.447</v>
      </c>
      <c r="E152" s="15">
        <v>3.07</v>
      </c>
      <c r="F152" s="42">
        <f t="shared" si="8"/>
        <v>1.14</v>
      </c>
      <c r="G152" s="51">
        <f t="shared" si="7"/>
        <v>82.31735691019078</v>
      </c>
    </row>
    <row r="153" spans="1:7" ht="12">
      <c r="A153" s="15" t="s">
        <v>202</v>
      </c>
      <c r="B153" s="15">
        <v>724</v>
      </c>
      <c r="C153" s="15">
        <v>1.92</v>
      </c>
      <c r="D153" s="15">
        <v>6.674</v>
      </c>
      <c r="E153" s="15">
        <v>3.41</v>
      </c>
      <c r="F153" s="42">
        <f t="shared" si="8"/>
        <v>1.4900000000000002</v>
      </c>
      <c r="G153" s="51">
        <f t="shared" si="7"/>
        <v>77.67455798621516</v>
      </c>
    </row>
    <row r="154" spans="1:7" ht="12.75" thickBot="1">
      <c r="A154" s="16" t="s">
        <v>203</v>
      </c>
      <c r="B154" s="16">
        <v>742.3</v>
      </c>
      <c r="C154" s="16">
        <v>1.97</v>
      </c>
      <c r="D154" s="16">
        <v>8.452</v>
      </c>
      <c r="E154" s="17">
        <v>3.16</v>
      </c>
      <c r="F154" s="17">
        <f t="shared" si="8"/>
        <v>1.1900000000000002</v>
      </c>
      <c r="G154" s="51">
        <f t="shared" si="7"/>
        <v>85.92049219119734</v>
      </c>
    </row>
    <row r="155" spans="1:7" ht="12">
      <c r="A155" s="19" t="s">
        <v>204</v>
      </c>
      <c r="B155" s="20">
        <v>249.6</v>
      </c>
      <c r="C155" s="20">
        <v>1.95</v>
      </c>
      <c r="D155" s="20">
        <v>7.055</v>
      </c>
      <c r="E155" s="20">
        <v>2.91</v>
      </c>
      <c r="F155" s="43">
        <f t="shared" si="8"/>
        <v>0.9600000000000002</v>
      </c>
      <c r="G155" s="51">
        <f t="shared" si="7"/>
        <v>86.39262934089298</v>
      </c>
    </row>
    <row r="156" spans="1:7" ht="12">
      <c r="A156" s="20" t="s">
        <v>205</v>
      </c>
      <c r="B156" s="20">
        <v>330.3</v>
      </c>
      <c r="C156" s="20">
        <v>1.96</v>
      </c>
      <c r="D156" s="20">
        <v>11.232</v>
      </c>
      <c r="E156" s="21">
        <v>3.57</v>
      </c>
      <c r="F156" s="44">
        <f t="shared" si="8"/>
        <v>1.6099999999999999</v>
      </c>
      <c r="G156" s="51">
        <f t="shared" si="7"/>
        <v>85.66595441595442</v>
      </c>
    </row>
    <row r="157" spans="1:7" ht="12">
      <c r="A157" s="20" t="s">
        <v>206</v>
      </c>
      <c r="B157" s="20">
        <v>501.8</v>
      </c>
      <c r="C157" s="20">
        <v>1.93</v>
      </c>
      <c r="D157" s="20">
        <v>6.643</v>
      </c>
      <c r="E157" s="21">
        <v>3.14</v>
      </c>
      <c r="F157" s="44">
        <f t="shared" si="8"/>
        <v>1.2100000000000002</v>
      </c>
      <c r="G157" s="51">
        <f t="shared" si="7"/>
        <v>81.78533794972151</v>
      </c>
    </row>
    <row r="158" spans="1:7" ht="12">
      <c r="A158" s="20" t="s">
        <v>207</v>
      </c>
      <c r="B158" s="20">
        <v>651.9</v>
      </c>
      <c r="C158" s="20">
        <v>1.96</v>
      </c>
      <c r="D158" s="20">
        <v>12.238</v>
      </c>
      <c r="E158" s="21">
        <v>4.03</v>
      </c>
      <c r="F158" s="44">
        <f t="shared" si="8"/>
        <v>2.0700000000000003</v>
      </c>
      <c r="G158" s="51">
        <f t="shared" si="7"/>
        <v>83.08547148226833</v>
      </c>
    </row>
    <row r="159" spans="1:7" ht="12">
      <c r="A159" s="20" t="s">
        <v>208</v>
      </c>
      <c r="B159" s="20">
        <v>583.6</v>
      </c>
      <c r="C159" s="20">
        <v>1.98</v>
      </c>
      <c r="D159" s="20">
        <v>11.859</v>
      </c>
      <c r="E159" s="21">
        <v>3.52</v>
      </c>
      <c r="F159" s="44">
        <f t="shared" si="8"/>
        <v>1.54</v>
      </c>
      <c r="G159" s="51">
        <f t="shared" si="7"/>
        <v>87.0140821317143</v>
      </c>
    </row>
    <row r="160" spans="1:7" ht="12.75" thickBot="1">
      <c r="A160" s="22" t="s">
        <v>209</v>
      </c>
      <c r="B160" s="22">
        <v>688.6</v>
      </c>
      <c r="C160" s="22">
        <v>1.95</v>
      </c>
      <c r="D160" s="22">
        <v>10.065</v>
      </c>
      <c r="E160" s="23">
        <v>2.99</v>
      </c>
      <c r="F160" s="45">
        <f t="shared" si="8"/>
        <v>1.0400000000000003</v>
      </c>
      <c r="G160" s="51">
        <f t="shared" si="7"/>
        <v>89.66716343765523</v>
      </c>
    </row>
    <row r="161" spans="1:7" ht="12">
      <c r="A161" s="19" t="s">
        <v>0</v>
      </c>
      <c r="B161" s="20">
        <v>269.7</v>
      </c>
      <c r="C161" s="20">
        <v>1.98</v>
      </c>
      <c r="D161" s="20">
        <v>6.653</v>
      </c>
      <c r="E161" s="20">
        <v>2.94</v>
      </c>
      <c r="F161" s="43">
        <f t="shared" si="8"/>
        <v>0.96</v>
      </c>
      <c r="G161" s="51">
        <f t="shared" si="7"/>
        <v>85.57041935968735</v>
      </c>
    </row>
    <row r="162" spans="1:7" ht="12">
      <c r="A162" s="20" t="s">
        <v>1</v>
      </c>
      <c r="B162" s="20">
        <v>319.2</v>
      </c>
      <c r="C162" s="20">
        <v>1.96</v>
      </c>
      <c r="D162" s="20">
        <v>8.893</v>
      </c>
      <c r="E162" s="21">
        <v>3.48</v>
      </c>
      <c r="F162" s="44">
        <f t="shared" si="8"/>
        <v>1.52</v>
      </c>
      <c r="G162" s="51">
        <f t="shared" si="7"/>
        <v>82.90790509389409</v>
      </c>
    </row>
    <row r="163" spans="1:7" ht="12">
      <c r="A163" s="20" t="s">
        <v>2</v>
      </c>
      <c r="B163" s="20">
        <v>554.5</v>
      </c>
      <c r="C163" s="20">
        <v>1.94</v>
      </c>
      <c r="D163" s="20">
        <v>11.173</v>
      </c>
      <c r="E163" s="21">
        <v>3.26</v>
      </c>
      <c r="F163" s="44">
        <f t="shared" si="8"/>
        <v>1.3199999999999998</v>
      </c>
      <c r="G163" s="51">
        <f t="shared" si="7"/>
        <v>88.18580506578358</v>
      </c>
    </row>
    <row r="164" spans="1:7" ht="12">
      <c r="A164" s="20" t="s">
        <v>3</v>
      </c>
      <c r="B164" s="20">
        <v>695.3</v>
      </c>
      <c r="C164" s="20">
        <v>1.96</v>
      </c>
      <c r="D164" s="20">
        <v>10.014</v>
      </c>
      <c r="E164" s="21">
        <v>3.68</v>
      </c>
      <c r="F164" s="44">
        <f t="shared" si="8"/>
        <v>1.7200000000000002</v>
      </c>
      <c r="G164" s="51">
        <f t="shared" si="7"/>
        <v>82.8240463351308</v>
      </c>
    </row>
    <row r="165" spans="1:7" ht="12">
      <c r="A165" s="20" t="s">
        <v>4</v>
      </c>
      <c r="B165" s="20">
        <v>655.6</v>
      </c>
      <c r="C165" s="20">
        <v>1.95</v>
      </c>
      <c r="D165" s="20">
        <v>8.835</v>
      </c>
      <c r="E165" s="21">
        <v>3.2</v>
      </c>
      <c r="F165" s="44">
        <f t="shared" si="8"/>
        <v>1.2500000000000002</v>
      </c>
      <c r="G165" s="51">
        <f aca="true" t="shared" si="9" ref="G165:G172">(D165-F165)/D165*100</f>
        <v>85.85172608941708</v>
      </c>
    </row>
    <row r="166" spans="1:7" ht="12.75" thickBot="1">
      <c r="A166" s="22" t="s">
        <v>5</v>
      </c>
      <c r="B166" s="22">
        <v>688.4</v>
      </c>
      <c r="C166" s="22">
        <v>1.95</v>
      </c>
      <c r="D166" s="22">
        <v>9.287</v>
      </c>
      <c r="E166" s="23">
        <v>2.75</v>
      </c>
      <c r="F166" s="45">
        <f t="shared" si="8"/>
        <v>0.8</v>
      </c>
      <c r="G166" s="51">
        <f t="shared" si="9"/>
        <v>91.38580811887584</v>
      </c>
    </row>
    <row r="167" spans="1:7" ht="12">
      <c r="A167" s="19" t="s">
        <v>6</v>
      </c>
      <c r="B167" s="20">
        <v>130.6</v>
      </c>
      <c r="C167" s="20">
        <v>1.95</v>
      </c>
      <c r="D167" s="20">
        <v>6.709</v>
      </c>
      <c r="E167" s="20">
        <v>2.95</v>
      </c>
      <c r="F167" s="43">
        <f aca="true" t="shared" si="10" ref="F167:F172">E167-C167</f>
        <v>1.0000000000000002</v>
      </c>
      <c r="G167" s="51">
        <f t="shared" si="9"/>
        <v>85.09464897898346</v>
      </c>
    </row>
    <row r="168" spans="1:7" ht="12">
      <c r="A168" s="20" t="s">
        <v>7</v>
      </c>
      <c r="B168" s="20">
        <v>348.5</v>
      </c>
      <c r="C168" s="20">
        <v>1.96</v>
      </c>
      <c r="D168" s="20">
        <v>9.003</v>
      </c>
      <c r="E168" s="21">
        <v>3.19</v>
      </c>
      <c r="F168" s="44">
        <f t="shared" si="10"/>
        <v>1.23</v>
      </c>
      <c r="G168" s="51">
        <f t="shared" si="9"/>
        <v>86.33788737087636</v>
      </c>
    </row>
    <row r="169" spans="1:7" ht="12">
      <c r="A169" s="20" t="s">
        <v>8</v>
      </c>
      <c r="B169" s="20">
        <v>448.5</v>
      </c>
      <c r="C169" s="20">
        <v>1.93</v>
      </c>
      <c r="D169" s="20">
        <v>7.098</v>
      </c>
      <c r="E169" s="21">
        <v>2.89</v>
      </c>
      <c r="F169" s="44">
        <f t="shared" si="10"/>
        <v>0.9600000000000002</v>
      </c>
      <c r="G169" s="51">
        <f t="shared" si="9"/>
        <v>86.47506339814032</v>
      </c>
    </row>
    <row r="170" spans="1:7" ht="12">
      <c r="A170" s="20" t="s">
        <v>9</v>
      </c>
      <c r="B170" s="20">
        <v>694.5</v>
      </c>
      <c r="C170" s="20">
        <v>1.94</v>
      </c>
      <c r="D170" s="20">
        <v>11.957</v>
      </c>
      <c r="E170" s="21">
        <v>3.63</v>
      </c>
      <c r="F170" s="44">
        <f t="shared" si="10"/>
        <v>1.69</v>
      </c>
      <c r="G170" s="51">
        <f t="shared" si="9"/>
        <v>85.86601990465836</v>
      </c>
    </row>
    <row r="171" spans="1:7" ht="12">
      <c r="A171" s="20" t="s">
        <v>10</v>
      </c>
      <c r="B171" s="20">
        <v>634.3</v>
      </c>
      <c r="C171" s="20">
        <v>1.95</v>
      </c>
      <c r="D171" s="20">
        <v>8.043</v>
      </c>
      <c r="E171" s="21">
        <v>3.13</v>
      </c>
      <c r="F171" s="44">
        <f t="shared" si="10"/>
        <v>1.18</v>
      </c>
      <c r="G171" s="51">
        <f t="shared" si="9"/>
        <v>85.32885739152057</v>
      </c>
    </row>
    <row r="172" spans="1:7" ht="12.75" thickBot="1">
      <c r="A172" s="22" t="s">
        <v>11</v>
      </c>
      <c r="B172" s="22">
        <v>708.6</v>
      </c>
      <c r="C172" s="22">
        <v>1.96</v>
      </c>
      <c r="D172" s="22">
        <v>10.019</v>
      </c>
      <c r="E172" s="23">
        <v>2.93</v>
      </c>
      <c r="F172" s="45">
        <f t="shared" si="10"/>
        <v>0.9700000000000002</v>
      </c>
      <c r="G172" s="51">
        <f t="shared" si="9"/>
        <v>90.31839504940612</v>
      </c>
    </row>
    <row r="173" ht="12">
      <c r="G173" s="51"/>
    </row>
  </sheetData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 topLeftCell="A1">
      <selection activeCell="F1" sqref="F1"/>
    </sheetView>
  </sheetViews>
  <sheetFormatPr defaultColWidth="11.421875" defaultRowHeight="12.75"/>
  <cols>
    <col min="2" max="2" width="4.28125" style="0" bestFit="1" customWidth="1"/>
    <col min="3" max="3" width="5.8515625" style="0" bestFit="1" customWidth="1"/>
    <col min="4" max="4" width="8.8515625" style="0" bestFit="1" customWidth="1"/>
    <col min="5" max="5" width="8.8515625" style="0" customWidth="1"/>
    <col min="6" max="6" width="11.140625" style="0" bestFit="1" customWidth="1"/>
    <col min="7" max="9" width="12.140625" style="0" bestFit="1" customWidth="1"/>
    <col min="10" max="10" width="15.421875" style="0" bestFit="1" customWidth="1"/>
  </cols>
  <sheetData>
    <row r="1" spans="1:10" ht="12">
      <c r="A1" t="s">
        <v>114</v>
      </c>
      <c r="B1" t="s">
        <v>17</v>
      </c>
      <c r="C1" t="s">
        <v>122</v>
      </c>
      <c r="D1" t="s">
        <v>126</v>
      </c>
      <c r="E1" t="s">
        <v>131</v>
      </c>
      <c r="F1" t="s">
        <v>119</v>
      </c>
      <c r="G1" t="s">
        <v>117</v>
      </c>
      <c r="H1" t="s">
        <v>120</v>
      </c>
      <c r="I1" t="s">
        <v>118</v>
      </c>
      <c r="J1" t="s">
        <v>121</v>
      </c>
    </row>
    <row r="2" spans="1:10" ht="12">
      <c r="A2" t="s">
        <v>36</v>
      </c>
      <c r="B2" t="s">
        <v>115</v>
      </c>
      <c r="C2" t="s">
        <v>123</v>
      </c>
      <c r="D2" t="s">
        <v>127</v>
      </c>
      <c r="E2" t="s">
        <v>132</v>
      </c>
      <c r="F2">
        <v>84.5</v>
      </c>
      <c r="G2">
        <v>89.11042944785275</v>
      </c>
      <c r="H2">
        <f>F2*(100-G2)/100</f>
        <v>9.201687116564425</v>
      </c>
      <c r="I2">
        <f>5*(13.4/2)^2*PI()</f>
        <v>705.130471098229</v>
      </c>
      <c r="J2">
        <f>H2/I2</f>
        <v>0.013049623429594455</v>
      </c>
    </row>
    <row r="3" spans="1:10" ht="12">
      <c r="A3" t="s">
        <v>37</v>
      </c>
      <c r="B3" t="s">
        <v>115</v>
      </c>
      <c r="C3" t="s">
        <v>123</v>
      </c>
      <c r="D3" t="s">
        <v>127</v>
      </c>
      <c r="E3" t="s">
        <v>133</v>
      </c>
      <c r="F3">
        <v>360.5</v>
      </c>
      <c r="G3">
        <v>88.54748603351955</v>
      </c>
      <c r="H3">
        <f aca="true" t="shared" si="0" ref="H3:H66">F3*(100-G3)/100</f>
        <v>41.28631284916203</v>
      </c>
      <c r="I3">
        <f aca="true" t="shared" si="1" ref="I3:I66">5*(13.4/2)^2*PI()</f>
        <v>705.130471098229</v>
      </c>
      <c r="J3">
        <f aca="true" t="shared" si="2" ref="J3:J66">H3/I3</f>
        <v>0.058551310064447054</v>
      </c>
    </row>
    <row r="4" spans="1:10" ht="12">
      <c r="A4" t="s">
        <v>38</v>
      </c>
      <c r="B4" t="s">
        <v>115</v>
      </c>
      <c r="C4" t="s">
        <v>123</v>
      </c>
      <c r="D4" t="s">
        <v>127</v>
      </c>
      <c r="E4" t="s">
        <v>134</v>
      </c>
      <c r="F4">
        <v>321.1</v>
      </c>
      <c r="G4">
        <v>91.39280125195619</v>
      </c>
      <c r="H4">
        <f t="shared" si="0"/>
        <v>27.637715179968687</v>
      </c>
      <c r="I4">
        <f t="shared" si="1"/>
        <v>705.130471098229</v>
      </c>
      <c r="J4">
        <f t="shared" si="2"/>
        <v>0.03919517920835757</v>
      </c>
    </row>
    <row r="5" spans="1:10" ht="12">
      <c r="A5" t="s">
        <v>39</v>
      </c>
      <c r="B5" t="s">
        <v>115</v>
      </c>
      <c r="C5" t="s">
        <v>123</v>
      </c>
      <c r="D5" t="s">
        <v>127</v>
      </c>
      <c r="E5" t="s">
        <v>135</v>
      </c>
      <c r="F5">
        <v>512.46</v>
      </c>
      <c r="G5">
        <v>90.48442906574394</v>
      </c>
      <c r="H5">
        <f t="shared" si="0"/>
        <v>48.763494809688616</v>
      </c>
      <c r="I5">
        <f t="shared" si="1"/>
        <v>705.130471098229</v>
      </c>
      <c r="J5">
        <f t="shared" si="2"/>
        <v>0.06915527949563757</v>
      </c>
    </row>
    <row r="6" spans="1:10" ht="12">
      <c r="A6" t="s">
        <v>40</v>
      </c>
      <c r="B6" t="s">
        <v>115</v>
      </c>
      <c r="C6" t="s">
        <v>123</v>
      </c>
      <c r="D6" t="s">
        <v>127</v>
      </c>
      <c r="E6" t="s">
        <v>136</v>
      </c>
      <c r="F6">
        <v>605.13</v>
      </c>
      <c r="G6">
        <v>88.22525597269623</v>
      </c>
      <c r="H6">
        <f t="shared" si="0"/>
        <v>71.25250853242329</v>
      </c>
      <c r="I6">
        <f t="shared" si="1"/>
        <v>705.130471098229</v>
      </c>
      <c r="J6">
        <f t="shared" si="2"/>
        <v>0.10104868737476157</v>
      </c>
    </row>
    <row r="7" spans="1:10" ht="12">
      <c r="A7" t="s">
        <v>41</v>
      </c>
      <c r="B7" t="s">
        <v>115</v>
      </c>
      <c r="C7" t="s">
        <v>123</v>
      </c>
      <c r="D7" t="s">
        <v>127</v>
      </c>
      <c r="E7" t="s">
        <v>137</v>
      </c>
      <c r="F7">
        <v>632.65</v>
      </c>
      <c r="G7">
        <v>79.55239064089523</v>
      </c>
      <c r="H7">
        <f t="shared" si="0"/>
        <v>129.36180061037635</v>
      </c>
      <c r="I7">
        <f t="shared" si="1"/>
        <v>705.130471098229</v>
      </c>
      <c r="J7">
        <f t="shared" si="2"/>
        <v>0.18345796404018322</v>
      </c>
    </row>
    <row r="8" spans="1:10" ht="12">
      <c r="A8" t="s">
        <v>42</v>
      </c>
      <c r="B8" t="s">
        <v>115</v>
      </c>
      <c r="C8" t="s">
        <v>123</v>
      </c>
      <c r="D8" t="s">
        <v>128</v>
      </c>
      <c r="E8" t="s">
        <v>132</v>
      </c>
      <c r="F8">
        <v>121.8</v>
      </c>
      <c r="G8">
        <v>83.78995433789954</v>
      </c>
      <c r="H8">
        <f t="shared" si="0"/>
        <v>19.743835616438353</v>
      </c>
      <c r="I8">
        <f t="shared" si="1"/>
        <v>705.130471098229</v>
      </c>
      <c r="J8">
        <f t="shared" si="2"/>
        <v>0.028000258711962423</v>
      </c>
    </row>
    <row r="9" spans="1:10" ht="12">
      <c r="A9" t="s">
        <v>43</v>
      </c>
      <c r="B9" t="s">
        <v>115</v>
      </c>
      <c r="C9" t="s">
        <v>123</v>
      </c>
      <c r="D9" t="s">
        <v>128</v>
      </c>
      <c r="E9" t="s">
        <v>133</v>
      </c>
      <c r="F9">
        <v>392.3</v>
      </c>
      <c r="G9">
        <v>87.89808917197453</v>
      </c>
      <c r="H9">
        <f t="shared" si="0"/>
        <v>47.475796178343906</v>
      </c>
      <c r="I9">
        <f t="shared" si="1"/>
        <v>705.130471098229</v>
      </c>
      <c r="J9">
        <f t="shared" si="2"/>
        <v>0.06732909457791711</v>
      </c>
    </row>
    <row r="10" spans="1:10" ht="12">
      <c r="A10" t="s">
        <v>44</v>
      </c>
      <c r="B10" t="s">
        <v>115</v>
      </c>
      <c r="C10" t="s">
        <v>123</v>
      </c>
      <c r="D10" t="s">
        <v>128</v>
      </c>
      <c r="E10" t="s">
        <v>134</v>
      </c>
      <c r="F10">
        <v>455.4</v>
      </c>
      <c r="G10">
        <v>89.72972972972973</v>
      </c>
      <c r="H10">
        <f t="shared" si="0"/>
        <v>46.77081081081083</v>
      </c>
      <c r="I10">
        <f t="shared" si="1"/>
        <v>705.130471098229</v>
      </c>
      <c r="J10">
        <f t="shared" si="2"/>
        <v>0.06632930036049367</v>
      </c>
    </row>
    <row r="11" spans="1:10" ht="12">
      <c r="A11" t="s">
        <v>45</v>
      </c>
      <c r="B11" t="s">
        <v>115</v>
      </c>
      <c r="C11" t="s">
        <v>123</v>
      </c>
      <c r="D11" t="s">
        <v>128</v>
      </c>
      <c r="E11" t="s">
        <v>135</v>
      </c>
      <c r="F11">
        <v>629.7</v>
      </c>
      <c r="G11">
        <v>89.6732026143791</v>
      </c>
      <c r="H11">
        <f t="shared" si="0"/>
        <v>65.02784313725486</v>
      </c>
      <c r="I11">
        <f t="shared" si="1"/>
        <v>705.130471098229</v>
      </c>
      <c r="J11">
        <f t="shared" si="2"/>
        <v>0.09222100845532186</v>
      </c>
    </row>
    <row r="12" spans="1:10" ht="12">
      <c r="A12" t="s">
        <v>46</v>
      </c>
      <c r="B12" t="s">
        <v>115</v>
      </c>
      <c r="C12" t="s">
        <v>123</v>
      </c>
      <c r="D12" t="s">
        <v>128</v>
      </c>
      <c r="E12" t="s">
        <v>136</v>
      </c>
      <c r="F12">
        <v>726.4</v>
      </c>
      <c r="G12">
        <v>83.41750841750842</v>
      </c>
      <c r="H12">
        <f t="shared" si="0"/>
        <v>120.45521885521886</v>
      </c>
      <c r="I12">
        <f t="shared" si="1"/>
        <v>705.130471098229</v>
      </c>
      <c r="J12">
        <f t="shared" si="2"/>
        <v>0.1708268523236726</v>
      </c>
    </row>
    <row r="13" spans="1:10" ht="12">
      <c r="A13" t="s">
        <v>47</v>
      </c>
      <c r="B13" t="s">
        <v>115</v>
      </c>
      <c r="C13" t="s">
        <v>123</v>
      </c>
      <c r="D13" t="s">
        <v>128</v>
      </c>
      <c r="E13" t="s">
        <v>137</v>
      </c>
      <c r="F13">
        <v>713.2</v>
      </c>
      <c r="G13">
        <v>81.16157855547283</v>
      </c>
      <c r="H13">
        <f t="shared" si="0"/>
        <v>134.3556217423678</v>
      </c>
      <c r="I13">
        <f t="shared" si="1"/>
        <v>705.130471098229</v>
      </c>
      <c r="J13">
        <f t="shared" si="2"/>
        <v>0.19054008761401436</v>
      </c>
    </row>
    <row r="14" spans="1:10" ht="12">
      <c r="A14" t="s">
        <v>48</v>
      </c>
      <c r="B14" t="s">
        <v>115</v>
      </c>
      <c r="C14" t="s">
        <v>123</v>
      </c>
      <c r="D14" t="s">
        <v>129</v>
      </c>
      <c r="E14" t="s">
        <v>132</v>
      </c>
      <c r="F14">
        <v>109.6</v>
      </c>
      <c r="G14">
        <v>91.12149532710279</v>
      </c>
      <c r="H14">
        <f t="shared" si="0"/>
        <v>9.730841121495338</v>
      </c>
      <c r="I14">
        <f t="shared" si="1"/>
        <v>705.130471098229</v>
      </c>
      <c r="J14">
        <f t="shared" si="2"/>
        <v>0.013800057606842199</v>
      </c>
    </row>
    <row r="15" spans="1:10" ht="12">
      <c r="A15" t="s">
        <v>49</v>
      </c>
      <c r="B15" t="s">
        <v>115</v>
      </c>
      <c r="C15" t="s">
        <v>123</v>
      </c>
      <c r="D15" t="s">
        <v>129</v>
      </c>
      <c r="E15" t="s">
        <v>133</v>
      </c>
      <c r="F15">
        <v>429.4</v>
      </c>
      <c r="G15">
        <v>91.03641456582633</v>
      </c>
      <c r="H15">
        <f t="shared" si="0"/>
        <v>38.48963585434172</v>
      </c>
      <c r="I15">
        <f t="shared" si="1"/>
        <v>705.130471098229</v>
      </c>
      <c r="J15">
        <f t="shared" si="2"/>
        <v>0.05458512634462492</v>
      </c>
    </row>
    <row r="16" spans="1:10" ht="12">
      <c r="A16" t="s">
        <v>50</v>
      </c>
      <c r="B16" t="s">
        <v>115</v>
      </c>
      <c r="C16" t="s">
        <v>123</v>
      </c>
      <c r="D16" t="s">
        <v>129</v>
      </c>
      <c r="E16" t="s">
        <v>134</v>
      </c>
      <c r="F16">
        <v>489.5</v>
      </c>
      <c r="G16">
        <v>91.07142857142857</v>
      </c>
      <c r="H16">
        <f t="shared" si="0"/>
        <v>43.70535714285715</v>
      </c>
      <c r="I16">
        <f t="shared" si="1"/>
        <v>705.130471098229</v>
      </c>
      <c r="J16">
        <f t="shared" si="2"/>
        <v>0.06198194367460363</v>
      </c>
    </row>
    <row r="17" spans="1:10" ht="12">
      <c r="A17" t="s">
        <v>51</v>
      </c>
      <c r="B17" t="s">
        <v>115</v>
      </c>
      <c r="C17" t="s">
        <v>123</v>
      </c>
      <c r="D17" t="s">
        <v>129</v>
      </c>
      <c r="E17" t="s">
        <v>135</v>
      </c>
      <c r="F17">
        <v>461.3</v>
      </c>
      <c r="G17">
        <v>90.17341040462428</v>
      </c>
      <c r="H17">
        <f t="shared" si="0"/>
        <v>45.33005780346821</v>
      </c>
      <c r="I17">
        <f t="shared" si="1"/>
        <v>705.130471098229</v>
      </c>
      <c r="J17">
        <f t="shared" si="2"/>
        <v>0.06428605720706893</v>
      </c>
    </row>
    <row r="18" spans="1:10" ht="12">
      <c r="A18" t="s">
        <v>52</v>
      </c>
      <c r="B18" t="s">
        <v>115</v>
      </c>
      <c r="C18" t="s">
        <v>123</v>
      </c>
      <c r="D18" t="s">
        <v>129</v>
      </c>
      <c r="E18" t="s">
        <v>136</v>
      </c>
      <c r="F18">
        <v>536.6</v>
      </c>
      <c r="G18">
        <v>90.24390243902438</v>
      </c>
      <c r="H18">
        <f t="shared" si="0"/>
        <v>52.351219512195165</v>
      </c>
      <c r="I18">
        <f t="shared" si="1"/>
        <v>705.130471098229</v>
      </c>
      <c r="J18">
        <f t="shared" si="2"/>
        <v>0.07424330908669853</v>
      </c>
    </row>
    <row r="19" spans="1:10" ht="12">
      <c r="A19" t="s">
        <v>53</v>
      </c>
      <c r="B19" t="s">
        <v>115</v>
      </c>
      <c r="C19" t="s">
        <v>123</v>
      </c>
      <c r="D19" t="s">
        <v>129</v>
      </c>
      <c r="E19" t="s">
        <v>137</v>
      </c>
      <c r="F19">
        <v>613.5</v>
      </c>
      <c r="G19">
        <v>86.72413793103448</v>
      </c>
      <c r="H19">
        <f t="shared" si="0"/>
        <v>81.4474137931035</v>
      </c>
      <c r="I19">
        <f t="shared" si="1"/>
        <v>705.130471098229</v>
      </c>
      <c r="J19">
        <f t="shared" si="2"/>
        <v>0.11550687019134274</v>
      </c>
    </row>
    <row r="20" spans="1:10" ht="12">
      <c r="A20" t="s">
        <v>90</v>
      </c>
      <c r="B20" t="s">
        <v>115</v>
      </c>
      <c r="C20" t="s">
        <v>123</v>
      </c>
      <c r="D20" t="s">
        <v>130</v>
      </c>
      <c r="E20" t="s">
        <v>132</v>
      </c>
      <c r="F20">
        <v>67.1</v>
      </c>
      <c r="G20">
        <v>86.4406779661017</v>
      </c>
      <c r="H20">
        <f t="shared" si="0"/>
        <v>9.098305084745757</v>
      </c>
      <c r="I20">
        <f t="shared" si="1"/>
        <v>705.130471098229</v>
      </c>
      <c r="J20">
        <f t="shared" si="2"/>
        <v>0.012903009382895193</v>
      </c>
    </row>
    <row r="21" spans="1:10" ht="12">
      <c r="A21" t="s">
        <v>91</v>
      </c>
      <c r="B21" t="s">
        <v>115</v>
      </c>
      <c r="C21" t="s">
        <v>123</v>
      </c>
      <c r="D21" t="s">
        <v>130</v>
      </c>
      <c r="E21" t="s">
        <v>133</v>
      </c>
      <c r="F21">
        <v>323.1</v>
      </c>
      <c r="G21">
        <v>90.08810572687224</v>
      </c>
      <c r="H21">
        <f t="shared" si="0"/>
        <v>32.02533039647578</v>
      </c>
      <c r="I21">
        <f t="shared" si="1"/>
        <v>705.130471098229</v>
      </c>
      <c r="J21">
        <f t="shared" si="2"/>
        <v>0.04541759533749387</v>
      </c>
    </row>
    <row r="22" spans="1:10" ht="12">
      <c r="A22" t="s">
        <v>92</v>
      </c>
      <c r="B22" t="s">
        <v>115</v>
      </c>
      <c r="C22" t="s">
        <v>123</v>
      </c>
      <c r="D22" t="s">
        <v>130</v>
      </c>
      <c r="E22" t="s">
        <v>134</v>
      </c>
      <c r="F22">
        <v>528.4</v>
      </c>
      <c r="G22">
        <v>90.1726427622842</v>
      </c>
      <c r="H22">
        <f t="shared" si="0"/>
        <v>51.9277556440903</v>
      </c>
      <c r="I22">
        <f t="shared" si="1"/>
        <v>705.130471098229</v>
      </c>
      <c r="J22">
        <f t="shared" si="2"/>
        <v>0.07364276225818703</v>
      </c>
    </row>
    <row r="23" spans="1:10" ht="12">
      <c r="A23" t="s">
        <v>93</v>
      </c>
      <c r="B23" t="s">
        <v>115</v>
      </c>
      <c r="C23" t="s">
        <v>123</v>
      </c>
      <c r="D23" t="s">
        <v>130</v>
      </c>
      <c r="E23" t="s">
        <v>135</v>
      </c>
      <c r="F23">
        <v>651.8</v>
      </c>
      <c r="G23">
        <v>88.54041013268998</v>
      </c>
      <c r="H23">
        <f t="shared" si="0"/>
        <v>74.69360675512668</v>
      </c>
      <c r="I23">
        <f t="shared" si="1"/>
        <v>705.130471098229</v>
      </c>
      <c r="J23">
        <f t="shared" si="2"/>
        <v>0.10592877462633635</v>
      </c>
    </row>
    <row r="24" spans="1:10" ht="12">
      <c r="A24" t="s">
        <v>94</v>
      </c>
      <c r="B24" t="s">
        <v>115</v>
      </c>
      <c r="C24" t="s">
        <v>123</v>
      </c>
      <c r="D24" t="s">
        <v>130</v>
      </c>
      <c r="E24" t="s">
        <v>136</v>
      </c>
      <c r="F24">
        <v>646.8</v>
      </c>
      <c r="G24">
        <v>85.94847775175644</v>
      </c>
      <c r="H24">
        <f t="shared" si="0"/>
        <v>90.88524590163932</v>
      </c>
      <c r="I24">
        <f t="shared" si="1"/>
        <v>705.130471098229</v>
      </c>
      <c r="J24">
        <f t="shared" si="2"/>
        <v>0.12889138907879993</v>
      </c>
    </row>
    <row r="25" spans="1:10" ht="12">
      <c r="A25" t="s">
        <v>95</v>
      </c>
      <c r="B25" t="s">
        <v>115</v>
      </c>
      <c r="C25" t="s">
        <v>123</v>
      </c>
      <c r="D25" t="s">
        <v>130</v>
      </c>
      <c r="E25" t="s">
        <v>137</v>
      </c>
      <c r="F25">
        <v>637.1</v>
      </c>
      <c r="G25">
        <v>86.88711516533637</v>
      </c>
      <c r="H25">
        <f t="shared" si="0"/>
        <v>83.54218928164201</v>
      </c>
      <c r="I25">
        <f t="shared" si="1"/>
        <v>705.130471098229</v>
      </c>
      <c r="J25">
        <f t="shared" si="2"/>
        <v>0.11847763315564343</v>
      </c>
    </row>
    <row r="26" spans="1:10" ht="12">
      <c r="A26" t="s">
        <v>54</v>
      </c>
      <c r="B26" t="s">
        <v>115</v>
      </c>
      <c r="C26" t="s">
        <v>124</v>
      </c>
      <c r="D26" t="s">
        <v>127</v>
      </c>
      <c r="E26" t="s">
        <v>132</v>
      </c>
      <c r="F26">
        <v>290.7</v>
      </c>
      <c r="G26">
        <v>88.31877729257641</v>
      </c>
      <c r="H26">
        <f t="shared" si="0"/>
        <v>33.957314410480365</v>
      </c>
      <c r="I26">
        <f t="shared" si="1"/>
        <v>705.130471098229</v>
      </c>
      <c r="J26">
        <f t="shared" si="2"/>
        <v>0.04815749113436044</v>
      </c>
    </row>
    <row r="27" spans="1:10" ht="12">
      <c r="A27" t="s">
        <v>55</v>
      </c>
      <c r="B27" t="s">
        <v>115</v>
      </c>
      <c r="C27" t="s">
        <v>124</v>
      </c>
      <c r="D27" t="s">
        <v>127</v>
      </c>
      <c r="E27" t="s">
        <v>133</v>
      </c>
      <c r="F27">
        <v>622.1</v>
      </c>
      <c r="G27">
        <v>85.17786561264822</v>
      </c>
      <c r="H27">
        <f t="shared" si="0"/>
        <v>92.20849802371544</v>
      </c>
      <c r="I27">
        <f t="shared" si="1"/>
        <v>705.130471098229</v>
      </c>
      <c r="J27">
        <f t="shared" si="2"/>
        <v>0.13076799514861728</v>
      </c>
    </row>
    <row r="28" spans="1:10" ht="12">
      <c r="A28" t="s">
        <v>57</v>
      </c>
      <c r="B28" t="s">
        <v>115</v>
      </c>
      <c r="C28" t="s">
        <v>124</v>
      </c>
      <c r="D28" t="s">
        <v>127</v>
      </c>
      <c r="E28" t="s">
        <v>134</v>
      </c>
      <c r="F28">
        <v>647.5</v>
      </c>
      <c r="G28">
        <v>87.117903930131</v>
      </c>
      <c r="H28">
        <f t="shared" si="0"/>
        <v>83.41157205240174</v>
      </c>
      <c r="I28">
        <f t="shared" si="1"/>
        <v>705.130471098229</v>
      </c>
      <c r="J28">
        <f t="shared" si="2"/>
        <v>0.1182923947712678</v>
      </c>
    </row>
    <row r="29" spans="1:10" ht="12">
      <c r="A29" t="s">
        <v>56</v>
      </c>
      <c r="B29" t="s">
        <v>115</v>
      </c>
      <c r="C29" t="s">
        <v>124</v>
      </c>
      <c r="D29" t="s">
        <v>127</v>
      </c>
      <c r="E29" t="s">
        <v>135</v>
      </c>
      <c r="F29">
        <v>730.5</v>
      </c>
      <c r="G29">
        <v>84.82252141982863</v>
      </c>
      <c r="H29">
        <f t="shared" si="0"/>
        <v>110.87148102815185</v>
      </c>
      <c r="I29">
        <f t="shared" si="1"/>
        <v>705.130471098229</v>
      </c>
      <c r="J29">
        <f t="shared" si="2"/>
        <v>0.1572354132639756</v>
      </c>
    </row>
    <row r="30" spans="1:10" ht="12">
      <c r="A30" t="s">
        <v>58</v>
      </c>
      <c r="B30" t="s">
        <v>115</v>
      </c>
      <c r="C30" t="s">
        <v>124</v>
      </c>
      <c r="D30" t="s">
        <v>127</v>
      </c>
      <c r="E30" t="s">
        <v>136</v>
      </c>
      <c r="F30">
        <v>731.5</v>
      </c>
      <c r="G30">
        <v>84.05275779376498</v>
      </c>
      <c r="H30">
        <f t="shared" si="0"/>
        <v>116.65407673860915</v>
      </c>
      <c r="I30">
        <f t="shared" si="1"/>
        <v>705.130471098229</v>
      </c>
      <c r="J30">
        <f t="shared" si="2"/>
        <v>0.16543615900887443</v>
      </c>
    </row>
    <row r="31" spans="1:10" ht="12">
      <c r="A31" t="s">
        <v>59</v>
      </c>
      <c r="B31" t="s">
        <v>115</v>
      </c>
      <c r="C31" t="s">
        <v>124</v>
      </c>
      <c r="D31" t="s">
        <v>127</v>
      </c>
      <c r="E31" t="s">
        <v>137</v>
      </c>
      <c r="F31">
        <v>776.2</v>
      </c>
      <c r="G31">
        <v>79.02097902097903</v>
      </c>
      <c r="H31">
        <f t="shared" si="0"/>
        <v>162.8391608391608</v>
      </c>
      <c r="I31">
        <f t="shared" si="1"/>
        <v>705.130471098229</v>
      </c>
      <c r="J31">
        <f t="shared" si="2"/>
        <v>0.23093479506784256</v>
      </c>
    </row>
    <row r="32" spans="1:10" ht="12">
      <c r="A32" t="s">
        <v>60</v>
      </c>
      <c r="B32" t="s">
        <v>115</v>
      </c>
      <c r="C32" t="s">
        <v>124</v>
      </c>
      <c r="D32" t="s">
        <v>128</v>
      </c>
      <c r="E32" t="s">
        <v>132</v>
      </c>
      <c r="F32">
        <v>146.7</v>
      </c>
      <c r="G32">
        <v>86.85446009389672</v>
      </c>
      <c r="H32">
        <f t="shared" si="0"/>
        <v>19.28450704225351</v>
      </c>
      <c r="I32">
        <f t="shared" si="1"/>
        <v>705.130471098229</v>
      </c>
      <c r="J32">
        <f t="shared" si="2"/>
        <v>0.027348849372823458</v>
      </c>
    </row>
    <row r="33" spans="1:10" ht="12">
      <c r="A33" t="s">
        <v>61</v>
      </c>
      <c r="B33" t="s">
        <v>115</v>
      </c>
      <c r="C33" t="s">
        <v>124</v>
      </c>
      <c r="D33" t="s">
        <v>128</v>
      </c>
      <c r="E33" t="s">
        <v>133</v>
      </c>
      <c r="F33">
        <v>362.8</v>
      </c>
      <c r="G33">
        <v>89.50617283950616</v>
      </c>
      <c r="H33">
        <f t="shared" si="0"/>
        <v>38.07160493827164</v>
      </c>
      <c r="I33">
        <f t="shared" si="1"/>
        <v>705.130471098229</v>
      </c>
      <c r="J33">
        <f t="shared" si="2"/>
        <v>0.0539922844051481</v>
      </c>
    </row>
    <row r="34" spans="1:10" ht="12">
      <c r="A34" t="s">
        <v>64</v>
      </c>
      <c r="B34" t="s">
        <v>115</v>
      </c>
      <c r="C34" t="s">
        <v>124</v>
      </c>
      <c r="D34" t="s">
        <v>128</v>
      </c>
      <c r="E34" t="s">
        <v>134</v>
      </c>
      <c r="F34">
        <v>550.2</v>
      </c>
      <c r="G34">
        <v>86.96369636963696</v>
      </c>
      <c r="H34">
        <f t="shared" si="0"/>
        <v>71.72574257425744</v>
      </c>
      <c r="I34">
        <f t="shared" si="1"/>
        <v>705.130471098229</v>
      </c>
      <c r="J34">
        <f t="shared" si="2"/>
        <v>0.1017198171319214</v>
      </c>
    </row>
    <row r="35" spans="1:10" ht="12">
      <c r="A35" t="s">
        <v>63</v>
      </c>
      <c r="B35" t="s">
        <v>115</v>
      </c>
      <c r="C35" t="s">
        <v>124</v>
      </c>
      <c r="D35" t="s">
        <v>128</v>
      </c>
      <c r="E35" t="s">
        <v>135</v>
      </c>
      <c r="F35">
        <v>689.5</v>
      </c>
      <c r="G35">
        <v>84.46043165467626</v>
      </c>
      <c r="H35">
        <f t="shared" si="0"/>
        <v>107.14532374100722</v>
      </c>
      <c r="I35">
        <f t="shared" si="1"/>
        <v>705.130471098229</v>
      </c>
      <c r="J35">
        <f t="shared" si="2"/>
        <v>0.15195106172922884</v>
      </c>
    </row>
    <row r="36" spans="1:10" ht="12">
      <c r="A36" t="s">
        <v>65</v>
      </c>
      <c r="B36" t="s">
        <v>115</v>
      </c>
      <c r="C36" t="s">
        <v>124</v>
      </c>
      <c r="D36" t="s">
        <v>128</v>
      </c>
      <c r="E36" t="s">
        <v>136</v>
      </c>
      <c r="F36">
        <v>608.5</v>
      </c>
      <c r="G36">
        <v>80.30534351145037</v>
      </c>
      <c r="H36">
        <f t="shared" si="0"/>
        <v>119.84198473282447</v>
      </c>
      <c r="I36">
        <f t="shared" si="1"/>
        <v>705.130471098229</v>
      </c>
      <c r="J36">
        <f t="shared" si="2"/>
        <v>0.1699571776357538</v>
      </c>
    </row>
    <row r="37" spans="1:10" ht="12">
      <c r="A37" t="s">
        <v>66</v>
      </c>
      <c r="B37" t="s">
        <v>115</v>
      </c>
      <c r="C37" t="s">
        <v>124</v>
      </c>
      <c r="D37" t="s">
        <v>128</v>
      </c>
      <c r="E37" t="s">
        <v>137</v>
      </c>
      <c r="F37">
        <v>619.8</v>
      </c>
      <c r="G37">
        <v>84.5303867403315</v>
      </c>
      <c r="H37">
        <f t="shared" si="0"/>
        <v>95.8806629834254</v>
      </c>
      <c r="I37">
        <f t="shared" si="1"/>
        <v>705.130471098229</v>
      </c>
      <c r="J37">
        <f t="shared" si="2"/>
        <v>0.1359757759923392</v>
      </c>
    </row>
    <row r="38" spans="1:10" ht="12">
      <c r="A38" t="s">
        <v>67</v>
      </c>
      <c r="B38" t="s">
        <v>115</v>
      </c>
      <c r="C38" t="s">
        <v>124</v>
      </c>
      <c r="D38" t="s">
        <v>129</v>
      </c>
      <c r="E38" t="s">
        <v>132</v>
      </c>
      <c r="F38">
        <v>272</v>
      </c>
      <c r="G38">
        <v>90.13840830449826</v>
      </c>
      <c r="H38">
        <f t="shared" si="0"/>
        <v>26.823529411764742</v>
      </c>
      <c r="I38">
        <f t="shared" si="1"/>
        <v>705.130471098229</v>
      </c>
      <c r="J38">
        <f t="shared" si="2"/>
        <v>0.038040519465833804</v>
      </c>
    </row>
    <row r="39" spans="1:10" ht="12">
      <c r="A39" t="s">
        <v>68</v>
      </c>
      <c r="B39" t="s">
        <v>115</v>
      </c>
      <c r="C39" t="s">
        <v>124</v>
      </c>
      <c r="D39" t="s">
        <v>129</v>
      </c>
      <c r="E39" t="s">
        <v>133</v>
      </c>
      <c r="F39">
        <v>516.8</v>
      </c>
      <c r="G39">
        <v>89.93963782696177</v>
      </c>
      <c r="H39">
        <f t="shared" si="0"/>
        <v>51.99195171026157</v>
      </c>
      <c r="I39">
        <f t="shared" si="1"/>
        <v>705.130471098229</v>
      </c>
      <c r="J39">
        <f t="shared" si="2"/>
        <v>0.07373380365946314</v>
      </c>
    </row>
    <row r="40" spans="1:10" ht="12">
      <c r="A40" t="s">
        <v>62</v>
      </c>
      <c r="B40" t="s">
        <v>115</v>
      </c>
      <c r="C40" t="s">
        <v>124</v>
      </c>
      <c r="D40" t="s">
        <v>129</v>
      </c>
      <c r="E40" t="s">
        <v>134</v>
      </c>
      <c r="F40">
        <v>631.9</v>
      </c>
      <c r="G40">
        <v>89.84126984126985</v>
      </c>
      <c r="H40">
        <f t="shared" si="0"/>
        <v>64.19301587301582</v>
      </c>
      <c r="I40">
        <f t="shared" si="1"/>
        <v>705.130471098229</v>
      </c>
      <c r="J40">
        <f t="shared" si="2"/>
        <v>0.09103707541249248</v>
      </c>
    </row>
    <row r="41" spans="1:10" ht="12">
      <c r="A41" t="s">
        <v>69</v>
      </c>
      <c r="B41" t="s">
        <v>115</v>
      </c>
      <c r="C41" t="s">
        <v>124</v>
      </c>
      <c r="D41" t="s">
        <v>129</v>
      </c>
      <c r="E41" t="s">
        <v>135</v>
      </c>
      <c r="F41">
        <v>807.9</v>
      </c>
      <c r="G41">
        <v>82.18232044198895</v>
      </c>
      <c r="H41">
        <f t="shared" si="0"/>
        <v>143.94903314917127</v>
      </c>
      <c r="I41">
        <f t="shared" si="1"/>
        <v>705.130471098229</v>
      </c>
      <c r="J41">
        <f t="shared" si="2"/>
        <v>0.20414524552452404</v>
      </c>
    </row>
    <row r="42" spans="1:10" ht="12">
      <c r="A42" t="s">
        <v>70</v>
      </c>
      <c r="B42" t="s">
        <v>115</v>
      </c>
      <c r="C42" t="s">
        <v>124</v>
      </c>
      <c r="D42" t="s">
        <v>129</v>
      </c>
      <c r="E42" t="s">
        <v>136</v>
      </c>
      <c r="F42">
        <v>625.2</v>
      </c>
      <c r="G42">
        <v>81.72323759791122</v>
      </c>
      <c r="H42">
        <f t="shared" si="0"/>
        <v>114.26631853785904</v>
      </c>
      <c r="I42">
        <f t="shared" si="1"/>
        <v>705.130471098229</v>
      </c>
      <c r="J42">
        <f t="shared" si="2"/>
        <v>0.16204989462431135</v>
      </c>
    </row>
    <row r="43" spans="1:10" ht="12">
      <c r="A43" t="s">
        <v>71</v>
      </c>
      <c r="B43" t="s">
        <v>115</v>
      </c>
      <c r="C43" t="s">
        <v>124</v>
      </c>
      <c r="D43" t="s">
        <v>129</v>
      </c>
      <c r="E43" t="s">
        <v>137</v>
      </c>
      <c r="F43">
        <v>627.5</v>
      </c>
      <c r="G43">
        <v>85.69948186528497</v>
      </c>
      <c r="H43">
        <f t="shared" si="0"/>
        <v>89.73575129533683</v>
      </c>
      <c r="I43">
        <f t="shared" si="1"/>
        <v>705.130471098229</v>
      </c>
      <c r="J43">
        <f t="shared" si="2"/>
        <v>0.12726120196674365</v>
      </c>
    </row>
    <row r="44" spans="1:10" ht="12">
      <c r="A44" t="s">
        <v>96</v>
      </c>
      <c r="B44" t="s">
        <v>115</v>
      </c>
      <c r="C44" t="s">
        <v>124</v>
      </c>
      <c r="D44" t="s">
        <v>130</v>
      </c>
      <c r="E44" t="s">
        <v>132</v>
      </c>
      <c r="F44">
        <v>237.9</v>
      </c>
      <c r="G44">
        <v>82.03592814371257</v>
      </c>
      <c r="H44">
        <f t="shared" si="0"/>
        <v>42.73652694610781</v>
      </c>
      <c r="I44">
        <f t="shared" si="1"/>
        <v>705.130471098229</v>
      </c>
      <c r="J44">
        <f t="shared" si="2"/>
        <v>0.06060797072000927</v>
      </c>
    </row>
    <row r="45" spans="1:10" ht="12">
      <c r="A45" t="s">
        <v>97</v>
      </c>
      <c r="B45" t="s">
        <v>115</v>
      </c>
      <c r="C45" t="s">
        <v>124</v>
      </c>
      <c r="D45" t="s">
        <v>130</v>
      </c>
      <c r="E45" t="s">
        <v>133</v>
      </c>
      <c r="F45">
        <v>695.2</v>
      </c>
      <c r="G45">
        <v>88.32752613240419</v>
      </c>
      <c r="H45">
        <f t="shared" si="0"/>
        <v>81.14703832752609</v>
      </c>
      <c r="I45">
        <f t="shared" si="1"/>
        <v>705.130471098229</v>
      </c>
      <c r="J45">
        <f t="shared" si="2"/>
        <v>0.11508088453636237</v>
      </c>
    </row>
    <row r="46" spans="1:10" ht="12">
      <c r="A46" t="s">
        <v>98</v>
      </c>
      <c r="B46" t="s">
        <v>115</v>
      </c>
      <c r="C46" t="s">
        <v>124</v>
      </c>
      <c r="D46" t="s">
        <v>130</v>
      </c>
      <c r="E46" t="s">
        <v>134</v>
      </c>
      <c r="F46">
        <v>461.5</v>
      </c>
      <c r="G46">
        <v>89.78494623655912</v>
      </c>
      <c r="H46">
        <f t="shared" si="0"/>
        <v>47.142473118279646</v>
      </c>
      <c r="I46">
        <f t="shared" si="1"/>
        <v>705.130471098229</v>
      </c>
      <c r="J46">
        <f t="shared" si="2"/>
        <v>0.06685638339363781</v>
      </c>
    </row>
    <row r="47" spans="1:10" ht="12">
      <c r="A47" t="s">
        <v>99</v>
      </c>
      <c r="B47" t="s">
        <v>115</v>
      </c>
      <c r="C47" t="s">
        <v>124</v>
      </c>
      <c r="D47" t="s">
        <v>130</v>
      </c>
      <c r="E47" t="s">
        <v>135</v>
      </c>
      <c r="F47">
        <v>722.9</v>
      </c>
      <c r="G47">
        <v>83.03198887343534</v>
      </c>
      <c r="H47">
        <f t="shared" si="0"/>
        <v>122.66175243393593</v>
      </c>
      <c r="I47">
        <f t="shared" si="1"/>
        <v>705.130471098229</v>
      </c>
      <c r="J47">
        <f t="shared" si="2"/>
        <v>0.1739561080701736</v>
      </c>
    </row>
    <row r="48" spans="1:10" ht="12">
      <c r="A48" t="s">
        <v>100</v>
      </c>
      <c r="B48" t="s">
        <v>115</v>
      </c>
      <c r="C48" t="s">
        <v>124</v>
      </c>
      <c r="D48" t="s">
        <v>130</v>
      </c>
      <c r="E48" t="s">
        <v>136</v>
      </c>
      <c r="F48">
        <v>657.5</v>
      </c>
      <c r="G48">
        <v>81.6161616161616</v>
      </c>
      <c r="H48">
        <f t="shared" si="0"/>
        <v>120.87373737373744</v>
      </c>
      <c r="I48">
        <f t="shared" si="1"/>
        <v>705.130471098229</v>
      </c>
      <c r="J48">
        <f t="shared" si="2"/>
        <v>0.1714203857698542</v>
      </c>
    </row>
    <row r="49" spans="1:10" ht="12">
      <c r="A49" t="s">
        <v>101</v>
      </c>
      <c r="B49" t="s">
        <v>115</v>
      </c>
      <c r="C49" t="s">
        <v>124</v>
      </c>
      <c r="D49" t="s">
        <v>130</v>
      </c>
      <c r="E49" t="s">
        <v>137</v>
      </c>
      <c r="F49">
        <v>682.9</v>
      </c>
      <c r="G49">
        <v>85.14211886304909</v>
      </c>
      <c r="H49">
        <f t="shared" si="0"/>
        <v>101.46447028423773</v>
      </c>
      <c r="I49">
        <f t="shared" si="1"/>
        <v>705.130471098229</v>
      </c>
      <c r="J49">
        <f t="shared" si="2"/>
        <v>0.14389460453497138</v>
      </c>
    </row>
    <row r="50" spans="1:10" ht="12">
      <c r="A50" t="s">
        <v>72</v>
      </c>
      <c r="B50" t="s">
        <v>115</v>
      </c>
      <c r="C50" t="s">
        <v>125</v>
      </c>
      <c r="D50" t="s">
        <v>127</v>
      </c>
      <c r="E50" t="s">
        <v>132</v>
      </c>
      <c r="F50">
        <v>325.6</v>
      </c>
      <c r="G50">
        <v>87.71428571428572</v>
      </c>
      <c r="H50">
        <f t="shared" si="0"/>
        <v>40.00228571428569</v>
      </c>
      <c r="I50">
        <f t="shared" si="1"/>
        <v>705.130471098229</v>
      </c>
      <c r="J50">
        <f t="shared" si="2"/>
        <v>0.0567303319795311</v>
      </c>
    </row>
    <row r="51" spans="1:10" ht="12">
      <c r="A51" t="s">
        <v>73</v>
      </c>
      <c r="B51" t="s">
        <v>115</v>
      </c>
      <c r="C51" t="s">
        <v>125</v>
      </c>
      <c r="D51" t="s">
        <v>127</v>
      </c>
      <c r="E51" t="s">
        <v>133</v>
      </c>
      <c r="F51">
        <v>565.8</v>
      </c>
      <c r="G51">
        <v>88.9051094890511</v>
      </c>
      <c r="H51">
        <f t="shared" si="0"/>
        <v>62.77489051094887</v>
      </c>
      <c r="I51">
        <f t="shared" si="1"/>
        <v>705.130471098229</v>
      </c>
      <c r="J51">
        <f t="shared" si="2"/>
        <v>0.08902592227106286</v>
      </c>
    </row>
    <row r="52" spans="1:10" ht="12">
      <c r="A52" t="s">
        <v>74</v>
      </c>
      <c r="B52" t="s">
        <v>115</v>
      </c>
      <c r="C52" t="s">
        <v>125</v>
      </c>
      <c r="D52" t="s">
        <v>127</v>
      </c>
      <c r="E52" t="s">
        <v>134</v>
      </c>
      <c r="F52">
        <v>756.3</v>
      </c>
      <c r="G52">
        <v>80.03875968992249</v>
      </c>
      <c r="H52">
        <f t="shared" si="0"/>
        <v>150.9668604651162</v>
      </c>
      <c r="I52">
        <f t="shared" si="1"/>
        <v>705.130471098229</v>
      </c>
      <c r="J52">
        <f t="shared" si="2"/>
        <v>0.2140977686441317</v>
      </c>
    </row>
    <row r="53" spans="1:10" ht="12">
      <c r="A53" t="s">
        <v>75</v>
      </c>
      <c r="B53" t="s">
        <v>115</v>
      </c>
      <c r="C53" t="s">
        <v>125</v>
      </c>
      <c r="D53" t="s">
        <v>127</v>
      </c>
      <c r="E53" t="s">
        <v>135</v>
      </c>
      <c r="F53">
        <v>473.3</v>
      </c>
      <c r="G53">
        <v>85.31139835487662</v>
      </c>
      <c r="H53">
        <f t="shared" si="0"/>
        <v>69.52115158636897</v>
      </c>
      <c r="I53">
        <f t="shared" si="1"/>
        <v>705.130471098229</v>
      </c>
      <c r="J53">
        <f t="shared" si="2"/>
        <v>0.09859331632356057</v>
      </c>
    </row>
    <row r="54" spans="1:10" ht="12">
      <c r="A54" t="s">
        <v>76</v>
      </c>
      <c r="B54" t="s">
        <v>115</v>
      </c>
      <c r="C54" t="s">
        <v>125</v>
      </c>
      <c r="D54" t="s">
        <v>127</v>
      </c>
      <c r="E54" t="s">
        <v>136</v>
      </c>
      <c r="F54">
        <v>634</v>
      </c>
      <c r="G54">
        <v>90.1775147928994</v>
      </c>
      <c r="H54">
        <f t="shared" si="0"/>
        <v>62.274556213017796</v>
      </c>
      <c r="I54">
        <f t="shared" si="1"/>
        <v>705.130471098229</v>
      </c>
      <c r="J54">
        <f t="shared" si="2"/>
        <v>0.08831635954694485</v>
      </c>
    </row>
    <row r="55" spans="1:10" ht="12">
      <c r="A55" t="s">
        <v>77</v>
      </c>
      <c r="B55" t="s">
        <v>115</v>
      </c>
      <c r="C55" t="s">
        <v>125</v>
      </c>
      <c r="D55" t="s">
        <v>127</v>
      </c>
      <c r="E55" t="s">
        <v>137</v>
      </c>
      <c r="F55">
        <v>639.3</v>
      </c>
      <c r="G55">
        <v>91.55313351498637</v>
      </c>
      <c r="H55">
        <f t="shared" si="0"/>
        <v>54.00081743869213</v>
      </c>
      <c r="I55">
        <f t="shared" si="1"/>
        <v>705.130471098229</v>
      </c>
      <c r="J55">
        <f t="shared" si="2"/>
        <v>0.076582731355499</v>
      </c>
    </row>
    <row r="56" spans="1:10" ht="12">
      <c r="A56" t="s">
        <v>78</v>
      </c>
      <c r="B56" t="s">
        <v>115</v>
      </c>
      <c r="C56" t="s">
        <v>125</v>
      </c>
      <c r="D56" t="s">
        <v>128</v>
      </c>
      <c r="E56" t="s">
        <v>132</v>
      </c>
      <c r="F56">
        <v>63.3</v>
      </c>
      <c r="G56">
        <v>83.22981366459628</v>
      </c>
      <c r="H56">
        <f t="shared" si="0"/>
        <v>10.615527950310554</v>
      </c>
      <c r="I56">
        <f t="shared" si="1"/>
        <v>705.130471098229</v>
      </c>
      <c r="J56">
        <f t="shared" si="2"/>
        <v>0.015054700350386285</v>
      </c>
    </row>
    <row r="57" spans="1:10" ht="12">
      <c r="A57" t="s">
        <v>79</v>
      </c>
      <c r="B57" t="s">
        <v>115</v>
      </c>
      <c r="C57" t="s">
        <v>125</v>
      </c>
      <c r="D57" t="s">
        <v>128</v>
      </c>
      <c r="E57" t="s">
        <v>133</v>
      </c>
      <c r="F57">
        <v>115.7</v>
      </c>
      <c r="G57">
        <v>86.37532133676093</v>
      </c>
      <c r="H57">
        <f t="shared" si="0"/>
        <v>15.7637532133676</v>
      </c>
      <c r="I57">
        <f t="shared" si="1"/>
        <v>705.130471098229</v>
      </c>
      <c r="J57">
        <f t="shared" si="2"/>
        <v>0.022355796351866367</v>
      </c>
    </row>
    <row r="58" spans="1:10" ht="12">
      <c r="A58" t="s">
        <v>80</v>
      </c>
      <c r="B58" t="s">
        <v>115</v>
      </c>
      <c r="C58" t="s">
        <v>125</v>
      </c>
      <c r="D58" t="s">
        <v>128</v>
      </c>
      <c r="E58" t="s">
        <v>134</v>
      </c>
      <c r="F58">
        <v>485.7</v>
      </c>
      <c r="G58">
        <v>87.82138024357239</v>
      </c>
      <c r="H58">
        <f t="shared" si="0"/>
        <v>59.151556156968894</v>
      </c>
      <c r="I58">
        <f t="shared" si="1"/>
        <v>705.130471098229</v>
      </c>
      <c r="J58">
        <f t="shared" si="2"/>
        <v>0.0838873918820177</v>
      </c>
    </row>
    <row r="59" spans="1:10" ht="12">
      <c r="A59" t="s">
        <v>81</v>
      </c>
      <c r="B59" t="s">
        <v>115</v>
      </c>
      <c r="C59" t="s">
        <v>125</v>
      </c>
      <c r="D59" t="s">
        <v>128</v>
      </c>
      <c r="E59" t="s">
        <v>135</v>
      </c>
      <c r="F59">
        <v>661.9</v>
      </c>
      <c r="G59">
        <v>87.89473684210526</v>
      </c>
      <c r="H59">
        <f t="shared" si="0"/>
        <v>80.12473684210528</v>
      </c>
      <c r="I59">
        <f t="shared" si="1"/>
        <v>705.130471098229</v>
      </c>
      <c r="J59">
        <f t="shared" si="2"/>
        <v>0.11363107981606911</v>
      </c>
    </row>
    <row r="60" spans="1:10" ht="12">
      <c r="A60" t="s">
        <v>82</v>
      </c>
      <c r="B60" t="s">
        <v>115</v>
      </c>
      <c r="C60" t="s">
        <v>125</v>
      </c>
      <c r="D60" t="s">
        <v>128</v>
      </c>
      <c r="E60" t="s">
        <v>136</v>
      </c>
      <c r="F60">
        <v>723.8</v>
      </c>
      <c r="G60">
        <v>89.01303538175047</v>
      </c>
      <c r="H60">
        <f t="shared" si="0"/>
        <v>79.5236499068901</v>
      </c>
      <c r="I60">
        <f t="shared" si="1"/>
        <v>705.130471098229</v>
      </c>
      <c r="J60">
        <f t="shared" si="2"/>
        <v>0.11277863199279041</v>
      </c>
    </row>
    <row r="61" spans="1:10" ht="12">
      <c r="A61" t="s">
        <v>83</v>
      </c>
      <c r="B61" t="s">
        <v>115</v>
      </c>
      <c r="C61" t="s">
        <v>125</v>
      </c>
      <c r="D61" t="s">
        <v>128</v>
      </c>
      <c r="E61" t="s">
        <v>137</v>
      </c>
      <c r="F61">
        <v>551</v>
      </c>
      <c r="G61">
        <v>90.12251148545175</v>
      </c>
      <c r="H61">
        <f t="shared" si="0"/>
        <v>54.42496171516084</v>
      </c>
      <c r="I61">
        <f t="shared" si="1"/>
        <v>705.130471098229</v>
      </c>
      <c r="J61">
        <f t="shared" si="2"/>
        <v>0.07718424312368016</v>
      </c>
    </row>
    <row r="62" spans="1:10" ht="12">
      <c r="A62" t="s">
        <v>84</v>
      </c>
      <c r="B62" t="s">
        <v>115</v>
      </c>
      <c r="C62" t="s">
        <v>125</v>
      </c>
      <c r="D62" t="s">
        <v>129</v>
      </c>
      <c r="E62" t="s">
        <v>132</v>
      </c>
      <c r="F62">
        <v>181.1</v>
      </c>
      <c r="G62">
        <v>88.78504672897198</v>
      </c>
      <c r="H62">
        <f t="shared" si="0"/>
        <v>20.31028037383175</v>
      </c>
      <c r="I62">
        <f t="shared" si="1"/>
        <v>705.130471098229</v>
      </c>
      <c r="J62">
        <f t="shared" si="2"/>
        <v>0.028803577786390117</v>
      </c>
    </row>
    <row r="63" spans="1:10" ht="12">
      <c r="A63" t="s">
        <v>85</v>
      </c>
      <c r="B63" t="s">
        <v>115</v>
      </c>
      <c r="C63" t="s">
        <v>125</v>
      </c>
      <c r="D63" t="s">
        <v>129</v>
      </c>
      <c r="E63" t="s">
        <v>133</v>
      </c>
      <c r="F63">
        <v>415.5</v>
      </c>
      <c r="G63">
        <v>90.27777777777777</v>
      </c>
      <c r="H63">
        <f t="shared" si="0"/>
        <v>40.39583333333336</v>
      </c>
      <c r="I63">
        <f t="shared" si="1"/>
        <v>705.130471098229</v>
      </c>
      <c r="J63">
        <f t="shared" si="2"/>
        <v>0.057288452263901626</v>
      </c>
    </row>
    <row r="64" spans="1:10" ht="12">
      <c r="A64" t="s">
        <v>86</v>
      </c>
      <c r="B64" t="s">
        <v>115</v>
      </c>
      <c r="C64" t="s">
        <v>125</v>
      </c>
      <c r="D64" t="s">
        <v>129</v>
      </c>
      <c r="E64" t="s">
        <v>134</v>
      </c>
      <c r="F64">
        <v>542.9</v>
      </c>
      <c r="G64">
        <v>89.27085614188745</v>
      </c>
      <c r="H64">
        <f t="shared" si="0"/>
        <v>58.24852200569303</v>
      </c>
      <c r="I64">
        <f t="shared" si="1"/>
        <v>705.130471098229</v>
      </c>
      <c r="J64">
        <f t="shared" si="2"/>
        <v>0.0826067293829636</v>
      </c>
    </row>
    <row r="65" spans="1:10" ht="12">
      <c r="A65" t="s">
        <v>87</v>
      </c>
      <c r="B65" t="s">
        <v>115</v>
      </c>
      <c r="C65" t="s">
        <v>125</v>
      </c>
      <c r="D65" t="s">
        <v>129</v>
      </c>
      <c r="E65" t="s">
        <v>135</v>
      </c>
      <c r="F65">
        <v>734.8</v>
      </c>
      <c r="G65">
        <v>79.8552472858866</v>
      </c>
      <c r="H65">
        <f t="shared" si="0"/>
        <v>148.02364294330522</v>
      </c>
      <c r="I65">
        <f t="shared" si="1"/>
        <v>705.130471098229</v>
      </c>
      <c r="J65">
        <f t="shared" si="2"/>
        <v>0.20992376448114752</v>
      </c>
    </row>
    <row r="66" spans="1:10" ht="12">
      <c r="A66" t="s">
        <v>88</v>
      </c>
      <c r="B66" t="s">
        <v>115</v>
      </c>
      <c r="C66" t="s">
        <v>125</v>
      </c>
      <c r="D66" t="s">
        <v>129</v>
      </c>
      <c r="E66" t="s">
        <v>136</v>
      </c>
      <c r="F66">
        <v>650.7</v>
      </c>
      <c r="G66">
        <v>84.61538461538463</v>
      </c>
      <c r="H66">
        <f t="shared" si="0"/>
        <v>100.10769230769223</v>
      </c>
      <c r="I66">
        <f t="shared" si="1"/>
        <v>705.130471098229</v>
      </c>
      <c r="J66">
        <f t="shared" si="2"/>
        <v>0.14197045286069707</v>
      </c>
    </row>
    <row r="67" spans="1:10" ht="12">
      <c r="A67" t="s">
        <v>89</v>
      </c>
      <c r="B67" t="s">
        <v>115</v>
      </c>
      <c r="C67" t="s">
        <v>125</v>
      </c>
      <c r="D67" t="s">
        <v>129</v>
      </c>
      <c r="E67" t="s">
        <v>137</v>
      </c>
      <c r="F67">
        <v>696.2</v>
      </c>
      <c r="G67">
        <v>87.71304003170827</v>
      </c>
      <c r="H67">
        <f aca="true" t="shared" si="3" ref="H67:H130">F67*(100-G67)/100</f>
        <v>85.54181529924699</v>
      </c>
      <c r="I67">
        <f aca="true" t="shared" si="4" ref="I67:I130">5*(13.4/2)^2*PI()</f>
        <v>705.130471098229</v>
      </c>
      <c r="J67">
        <f aca="true" t="shared" si="5" ref="J67:J130">H67/I67</f>
        <v>0.1213134573038902</v>
      </c>
    </row>
    <row r="68" spans="1:10" ht="12">
      <c r="A68" t="s">
        <v>102</v>
      </c>
      <c r="B68" t="s">
        <v>115</v>
      </c>
      <c r="C68" t="s">
        <v>125</v>
      </c>
      <c r="D68" t="s">
        <v>130</v>
      </c>
      <c r="E68" t="s">
        <v>132</v>
      </c>
      <c r="F68">
        <v>57.8</v>
      </c>
      <c r="G68">
        <v>84.69656992084433</v>
      </c>
      <c r="H68">
        <f t="shared" si="3"/>
        <v>8.84538258575198</v>
      </c>
      <c r="I68">
        <f t="shared" si="4"/>
        <v>705.130471098229</v>
      </c>
      <c r="J68">
        <f t="shared" si="5"/>
        <v>0.012544320446080628</v>
      </c>
    </row>
    <row r="69" spans="1:10" ht="12">
      <c r="A69" t="s">
        <v>103</v>
      </c>
      <c r="B69" t="s">
        <v>115</v>
      </c>
      <c r="C69" t="s">
        <v>125</v>
      </c>
      <c r="D69" t="s">
        <v>130</v>
      </c>
      <c r="E69" t="s">
        <v>133</v>
      </c>
      <c r="F69">
        <v>297.6</v>
      </c>
      <c r="G69">
        <v>88.98586866167913</v>
      </c>
      <c r="H69">
        <f t="shared" si="3"/>
        <v>32.77805486284289</v>
      </c>
      <c r="I69">
        <f t="shared" si="4"/>
        <v>705.130471098229</v>
      </c>
      <c r="J69">
        <f t="shared" si="5"/>
        <v>0.04648509205933424</v>
      </c>
    </row>
    <row r="70" spans="1:10" ht="12">
      <c r="A70" t="s">
        <v>104</v>
      </c>
      <c r="B70" t="s">
        <v>115</v>
      </c>
      <c r="C70" t="s">
        <v>125</v>
      </c>
      <c r="D70" t="s">
        <v>130</v>
      </c>
      <c r="E70" t="s">
        <v>134</v>
      </c>
      <c r="F70">
        <v>524.5</v>
      </c>
      <c r="G70">
        <v>89.43609581907455</v>
      </c>
      <c r="H70">
        <f t="shared" si="3"/>
        <v>55.407677428953974</v>
      </c>
      <c r="I70">
        <f t="shared" si="4"/>
        <v>705.130471098229</v>
      </c>
      <c r="J70">
        <f t="shared" si="5"/>
        <v>0.0785779082028003</v>
      </c>
    </row>
    <row r="71" spans="1:10" ht="12">
      <c r="A71" t="s">
        <v>105</v>
      </c>
      <c r="B71" t="s">
        <v>115</v>
      </c>
      <c r="C71" t="s">
        <v>125</v>
      </c>
      <c r="D71" t="s">
        <v>130</v>
      </c>
      <c r="E71" t="s">
        <v>135</v>
      </c>
      <c r="F71">
        <v>672.1</v>
      </c>
      <c r="G71">
        <v>84.08488063660477</v>
      </c>
      <c r="H71">
        <f t="shared" si="3"/>
        <v>106.96551724137939</v>
      </c>
      <c r="I71">
        <f t="shared" si="4"/>
        <v>705.130471098229</v>
      </c>
      <c r="J71">
        <f t="shared" si="5"/>
        <v>0.15169606424011484</v>
      </c>
    </row>
    <row r="72" spans="1:10" ht="12">
      <c r="A72" t="s">
        <v>106</v>
      </c>
      <c r="B72" t="s">
        <v>115</v>
      </c>
      <c r="C72" t="s">
        <v>125</v>
      </c>
      <c r="D72" t="s">
        <v>130</v>
      </c>
      <c r="E72" t="s">
        <v>136</v>
      </c>
      <c r="F72">
        <v>671.8</v>
      </c>
      <c r="G72">
        <v>90.37350789372353</v>
      </c>
      <c r="H72">
        <f t="shared" si="3"/>
        <v>64.67077396996534</v>
      </c>
      <c r="I72">
        <f t="shared" si="4"/>
        <v>705.130471098229</v>
      </c>
      <c r="J72">
        <f t="shared" si="5"/>
        <v>0.09171462108174347</v>
      </c>
    </row>
    <row r="73" spans="1:10" ht="12">
      <c r="A73" t="s">
        <v>107</v>
      </c>
      <c r="B73" t="s">
        <v>115</v>
      </c>
      <c r="C73" t="s">
        <v>125</v>
      </c>
      <c r="D73" t="s">
        <v>130</v>
      </c>
      <c r="E73" t="s">
        <v>137</v>
      </c>
      <c r="F73">
        <v>789.8</v>
      </c>
      <c r="G73">
        <v>89.6950578338591</v>
      </c>
      <c r="H73">
        <f t="shared" si="3"/>
        <v>81.38843322818086</v>
      </c>
      <c r="I73">
        <f t="shared" si="4"/>
        <v>705.130471098229</v>
      </c>
      <c r="J73">
        <f t="shared" si="5"/>
        <v>0.11542322529534105</v>
      </c>
    </row>
    <row r="74" spans="1:10" ht="12">
      <c r="A74" t="s">
        <v>18</v>
      </c>
      <c r="B74" t="s">
        <v>115</v>
      </c>
      <c r="C74" t="s">
        <v>138</v>
      </c>
      <c r="D74" t="s">
        <v>127</v>
      </c>
      <c r="E74" t="s">
        <v>132</v>
      </c>
      <c r="F74">
        <v>134.9</v>
      </c>
      <c r="G74">
        <v>85.48158640226629</v>
      </c>
      <c r="H74">
        <f t="shared" si="3"/>
        <v>19.585339943342778</v>
      </c>
      <c r="I74">
        <f t="shared" si="4"/>
        <v>705.130471098229</v>
      </c>
      <c r="J74">
        <f t="shared" si="5"/>
        <v>0.02777548375244504</v>
      </c>
    </row>
    <row r="75" spans="1:10" ht="12">
      <c r="A75" t="s">
        <v>19</v>
      </c>
      <c r="B75" t="s">
        <v>115</v>
      </c>
      <c r="C75" t="s">
        <v>138</v>
      </c>
      <c r="D75" t="s">
        <v>127</v>
      </c>
      <c r="E75" t="s">
        <v>133</v>
      </c>
      <c r="F75">
        <v>315</v>
      </c>
      <c r="G75">
        <v>87.4969355234126</v>
      </c>
      <c r="H75">
        <f t="shared" si="3"/>
        <v>39.3846531012503</v>
      </c>
      <c r="I75">
        <f t="shared" si="4"/>
        <v>705.130471098229</v>
      </c>
      <c r="J75">
        <f t="shared" si="5"/>
        <v>0.055854419452203444</v>
      </c>
    </row>
    <row r="76" spans="1:10" ht="12">
      <c r="A76" t="s">
        <v>20</v>
      </c>
      <c r="B76" t="s">
        <v>115</v>
      </c>
      <c r="C76" t="s">
        <v>138</v>
      </c>
      <c r="D76" t="s">
        <v>127</v>
      </c>
      <c r="E76" t="s">
        <v>134</v>
      </c>
      <c r="F76">
        <v>364.4</v>
      </c>
      <c r="G76">
        <v>87.88809280109177</v>
      </c>
      <c r="H76">
        <f t="shared" si="3"/>
        <v>44.13578983282157</v>
      </c>
      <c r="I76">
        <f t="shared" si="4"/>
        <v>705.130471098229</v>
      </c>
      <c r="J76">
        <f t="shared" si="5"/>
        <v>0.06259237352781083</v>
      </c>
    </row>
    <row r="77" spans="1:10" ht="12">
      <c r="A77" t="s">
        <v>21</v>
      </c>
      <c r="B77" t="s">
        <v>115</v>
      </c>
      <c r="C77" t="s">
        <v>138</v>
      </c>
      <c r="D77" t="s">
        <v>127</v>
      </c>
      <c r="E77" t="s">
        <v>135</v>
      </c>
      <c r="F77">
        <v>653.2</v>
      </c>
      <c r="G77">
        <v>87.87123101337565</v>
      </c>
      <c r="H77">
        <f t="shared" si="3"/>
        <v>79.22511902063026</v>
      </c>
      <c r="I77">
        <f t="shared" si="4"/>
        <v>705.130471098229</v>
      </c>
      <c r="J77">
        <f t="shared" si="5"/>
        <v>0.11235526227825392</v>
      </c>
    </row>
    <row r="78" spans="1:10" ht="12">
      <c r="A78" t="s">
        <v>22</v>
      </c>
      <c r="B78" t="s">
        <v>115</v>
      </c>
      <c r="C78" t="s">
        <v>138</v>
      </c>
      <c r="D78" t="s">
        <v>127</v>
      </c>
      <c r="E78" t="s">
        <v>136</v>
      </c>
      <c r="F78">
        <v>723.5</v>
      </c>
      <c r="G78">
        <v>92.08112023177209</v>
      </c>
      <c r="H78">
        <f t="shared" si="3"/>
        <v>57.293095123128936</v>
      </c>
      <c r="I78">
        <f t="shared" si="4"/>
        <v>705.130471098229</v>
      </c>
      <c r="J78">
        <f t="shared" si="5"/>
        <v>0.08125176470376594</v>
      </c>
    </row>
    <row r="79" spans="1:10" ht="12">
      <c r="A79" t="s">
        <v>23</v>
      </c>
      <c r="B79" t="s">
        <v>115</v>
      </c>
      <c r="C79" t="s">
        <v>138</v>
      </c>
      <c r="D79" t="s">
        <v>127</v>
      </c>
      <c r="E79" t="s">
        <v>137</v>
      </c>
      <c r="F79">
        <v>621.2</v>
      </c>
      <c r="G79">
        <v>91.38569840681734</v>
      </c>
      <c r="H79">
        <f t="shared" si="3"/>
        <v>53.512041496850685</v>
      </c>
      <c r="I79">
        <f t="shared" si="4"/>
        <v>705.130471098229</v>
      </c>
      <c r="J79">
        <f t="shared" si="5"/>
        <v>0.0758895604291594</v>
      </c>
    </row>
    <row r="80" spans="1:10" ht="12">
      <c r="A80" t="s">
        <v>24</v>
      </c>
      <c r="B80" t="s">
        <v>115</v>
      </c>
      <c r="C80" t="s">
        <v>138</v>
      </c>
      <c r="D80" t="s">
        <v>128</v>
      </c>
      <c r="E80" t="s">
        <v>132</v>
      </c>
      <c r="F80">
        <v>107.8</v>
      </c>
      <c r="G80">
        <v>84.53800298062592</v>
      </c>
      <c r="H80">
        <f t="shared" si="3"/>
        <v>16.66803278688526</v>
      </c>
      <c r="I80">
        <f t="shared" si="4"/>
        <v>705.130471098229</v>
      </c>
      <c r="J80">
        <f t="shared" si="5"/>
        <v>0.023638225080423875</v>
      </c>
    </row>
    <row r="81" spans="1:10" ht="12">
      <c r="A81" t="s">
        <v>25</v>
      </c>
      <c r="B81" t="s">
        <v>115</v>
      </c>
      <c r="C81" t="s">
        <v>138</v>
      </c>
      <c r="D81" t="s">
        <v>128</v>
      </c>
      <c r="E81" t="s">
        <v>133</v>
      </c>
      <c r="F81">
        <v>169.4</v>
      </c>
      <c r="G81">
        <v>84.40643863179075</v>
      </c>
      <c r="H81">
        <f t="shared" si="3"/>
        <v>26.415492957746473</v>
      </c>
      <c r="I81">
        <f t="shared" si="4"/>
        <v>705.130471098229</v>
      </c>
      <c r="J81">
        <f t="shared" si="5"/>
        <v>0.03746185144517267</v>
      </c>
    </row>
    <row r="82" spans="1:10" ht="12">
      <c r="A82" t="s">
        <v>26</v>
      </c>
      <c r="B82" t="s">
        <v>115</v>
      </c>
      <c r="C82" t="s">
        <v>138</v>
      </c>
      <c r="D82" t="s">
        <v>128</v>
      </c>
      <c r="E82" t="s">
        <v>134</v>
      </c>
      <c r="F82">
        <v>188.8</v>
      </c>
      <c r="G82">
        <v>84.70855412566239</v>
      </c>
      <c r="H82">
        <f t="shared" si="3"/>
        <v>28.87024981074941</v>
      </c>
      <c r="I82">
        <f t="shared" si="4"/>
        <v>705.130471098229</v>
      </c>
      <c r="J82">
        <f t="shared" si="5"/>
        <v>0.04094313179486411</v>
      </c>
    </row>
    <row r="83" spans="1:10" ht="12">
      <c r="A83" t="s">
        <v>27</v>
      </c>
      <c r="B83" t="s">
        <v>115</v>
      </c>
      <c r="C83" t="s">
        <v>138</v>
      </c>
      <c r="D83" t="s">
        <v>128</v>
      </c>
      <c r="E83" t="s">
        <v>135</v>
      </c>
      <c r="F83">
        <v>598.4</v>
      </c>
      <c r="G83">
        <v>91.01853621249761</v>
      </c>
      <c r="H83">
        <f t="shared" si="3"/>
        <v>53.74507930441431</v>
      </c>
      <c r="I83">
        <f t="shared" si="4"/>
        <v>705.130471098229</v>
      </c>
      <c r="J83">
        <f t="shared" si="5"/>
        <v>0.07622004934874994</v>
      </c>
    </row>
    <row r="84" spans="1:10" ht="12">
      <c r="A84" t="s">
        <v>28</v>
      </c>
      <c r="B84" t="s">
        <v>115</v>
      </c>
      <c r="C84" t="s">
        <v>138</v>
      </c>
      <c r="D84" t="s">
        <v>128</v>
      </c>
      <c r="E84" t="s">
        <v>136</v>
      </c>
      <c r="F84">
        <v>688.3</v>
      </c>
      <c r="G84">
        <v>92.42902208201893</v>
      </c>
      <c r="H84">
        <f t="shared" si="3"/>
        <v>52.11104100946369</v>
      </c>
      <c r="I84">
        <f t="shared" si="4"/>
        <v>705.130471098229</v>
      </c>
      <c r="J84">
        <f t="shared" si="5"/>
        <v>0.07390269339559473</v>
      </c>
    </row>
    <row r="85" spans="1:10" ht="12">
      <c r="A85" t="s">
        <v>29</v>
      </c>
      <c r="B85" t="s">
        <v>115</v>
      </c>
      <c r="C85" t="s">
        <v>138</v>
      </c>
      <c r="D85" t="s">
        <v>128</v>
      </c>
      <c r="E85" t="s">
        <v>137</v>
      </c>
      <c r="F85">
        <v>658.2</v>
      </c>
      <c r="G85">
        <v>92.38914626075446</v>
      </c>
      <c r="H85">
        <f t="shared" si="3"/>
        <v>50.09463931171416</v>
      </c>
      <c r="I85">
        <f t="shared" si="4"/>
        <v>705.130471098229</v>
      </c>
      <c r="J85">
        <f t="shared" si="5"/>
        <v>0.07104307835923271</v>
      </c>
    </row>
    <row r="86" spans="1:10" ht="12">
      <c r="A86" t="s">
        <v>30</v>
      </c>
      <c r="B86" t="s">
        <v>115</v>
      </c>
      <c r="C86" t="s">
        <v>138</v>
      </c>
      <c r="D86" t="s">
        <v>129</v>
      </c>
      <c r="E86" t="s">
        <v>132</v>
      </c>
      <c r="F86">
        <v>98.6</v>
      </c>
      <c r="G86">
        <v>81.78137651821864</v>
      </c>
      <c r="H86">
        <f t="shared" si="3"/>
        <v>17.963562753036424</v>
      </c>
      <c r="I86">
        <f t="shared" si="4"/>
        <v>705.130471098229</v>
      </c>
      <c r="J86">
        <f t="shared" si="5"/>
        <v>0.025475516219088466</v>
      </c>
    </row>
    <row r="87" spans="1:10" ht="12">
      <c r="A87" t="s">
        <v>31</v>
      </c>
      <c r="B87" t="s">
        <v>115</v>
      </c>
      <c r="C87" t="s">
        <v>138</v>
      </c>
      <c r="D87" t="s">
        <v>129</v>
      </c>
      <c r="E87" t="s">
        <v>133</v>
      </c>
      <c r="F87">
        <v>274.6</v>
      </c>
      <c r="G87">
        <v>82.38654395430022</v>
      </c>
      <c r="H87">
        <f t="shared" si="3"/>
        <v>48.3665503014916</v>
      </c>
      <c r="I87">
        <f t="shared" si="4"/>
        <v>705.130471098229</v>
      </c>
      <c r="J87">
        <f t="shared" si="5"/>
        <v>0.06859234182031802</v>
      </c>
    </row>
    <row r="88" spans="1:10" ht="12">
      <c r="A88" t="s">
        <v>32</v>
      </c>
      <c r="B88" t="s">
        <v>115</v>
      </c>
      <c r="C88" t="s">
        <v>138</v>
      </c>
      <c r="D88" t="s">
        <v>129</v>
      </c>
      <c r="E88" t="s">
        <v>134</v>
      </c>
      <c r="F88">
        <v>382.9</v>
      </c>
      <c r="G88">
        <v>87.30016435081428</v>
      </c>
      <c r="H88">
        <f t="shared" si="3"/>
        <v>48.6276707007321</v>
      </c>
      <c r="I88">
        <f t="shared" si="4"/>
        <v>705.130471098229</v>
      </c>
      <c r="J88">
        <f t="shared" si="5"/>
        <v>0.06896265683284869</v>
      </c>
    </row>
    <row r="89" spans="1:10" ht="12">
      <c r="A89" t="s">
        <v>33</v>
      </c>
      <c r="B89" t="s">
        <v>115</v>
      </c>
      <c r="C89" t="s">
        <v>138</v>
      </c>
      <c r="D89" t="s">
        <v>129</v>
      </c>
      <c r="E89" t="s">
        <v>135</v>
      </c>
      <c r="F89">
        <v>580.7</v>
      </c>
      <c r="G89">
        <v>91.87962741819919</v>
      </c>
      <c r="H89">
        <f t="shared" si="3"/>
        <v>47.155003582517296</v>
      </c>
      <c r="I89">
        <f t="shared" si="4"/>
        <v>705.130471098229</v>
      </c>
      <c r="J89">
        <f t="shared" si="5"/>
        <v>0.06687415381308676</v>
      </c>
    </row>
    <row r="90" spans="1:10" ht="12">
      <c r="A90" t="s">
        <v>34</v>
      </c>
      <c r="B90" t="s">
        <v>115</v>
      </c>
      <c r="C90" t="s">
        <v>138</v>
      </c>
      <c r="D90" t="s">
        <v>129</v>
      </c>
      <c r="E90" t="s">
        <v>136</v>
      </c>
      <c r="F90">
        <v>608.8</v>
      </c>
      <c r="G90">
        <v>92.55996084189917</v>
      </c>
      <c r="H90">
        <f t="shared" si="3"/>
        <v>45.294958394517856</v>
      </c>
      <c r="I90">
        <f t="shared" si="4"/>
        <v>705.130471098229</v>
      </c>
      <c r="J90">
        <f t="shared" si="5"/>
        <v>0.06423628002342845</v>
      </c>
    </row>
    <row r="91" spans="1:10" ht="12">
      <c r="A91" t="s">
        <v>35</v>
      </c>
      <c r="B91" t="s">
        <v>115</v>
      </c>
      <c r="C91" t="s">
        <v>138</v>
      </c>
      <c r="D91" t="s">
        <v>129</v>
      </c>
      <c r="E91" t="s">
        <v>137</v>
      </c>
      <c r="F91">
        <v>729.8</v>
      </c>
      <c r="G91">
        <v>90.35403858384566</v>
      </c>
      <c r="H91">
        <f t="shared" si="3"/>
        <v>70.39622641509433</v>
      </c>
      <c r="I91">
        <f t="shared" si="4"/>
        <v>705.130471098229</v>
      </c>
      <c r="J91">
        <f t="shared" si="5"/>
        <v>0.09983432754714652</v>
      </c>
    </row>
    <row r="92" spans="1:10" ht="12">
      <c r="A92" t="s">
        <v>108</v>
      </c>
      <c r="B92" t="s">
        <v>116</v>
      </c>
      <c r="C92" t="s">
        <v>123</v>
      </c>
      <c r="D92" t="s">
        <v>127</v>
      </c>
      <c r="E92" t="s">
        <v>132</v>
      </c>
      <c r="F92">
        <v>519.3</v>
      </c>
      <c r="G92">
        <v>68.51432880844645</v>
      </c>
      <c r="H92">
        <f t="shared" si="3"/>
        <v>163.50509049773757</v>
      </c>
      <c r="I92">
        <f t="shared" si="4"/>
        <v>705.130471098229</v>
      </c>
      <c r="J92">
        <f t="shared" si="5"/>
        <v>0.23187920136692022</v>
      </c>
    </row>
    <row r="93" spans="1:10" ht="12">
      <c r="A93" t="s">
        <v>109</v>
      </c>
      <c r="B93" t="s">
        <v>116</v>
      </c>
      <c r="C93" t="s">
        <v>123</v>
      </c>
      <c r="D93" t="s">
        <v>127</v>
      </c>
      <c r="E93" t="s">
        <v>133</v>
      </c>
      <c r="F93">
        <v>535.7</v>
      </c>
      <c r="G93">
        <v>81.37369033760187</v>
      </c>
      <c r="H93">
        <f t="shared" si="3"/>
        <v>99.78114086146678</v>
      </c>
      <c r="I93">
        <f t="shared" si="4"/>
        <v>705.130471098229</v>
      </c>
      <c r="J93">
        <f t="shared" si="5"/>
        <v>0.1415073450251828</v>
      </c>
    </row>
    <row r="94" spans="1:10" ht="12">
      <c r="A94" t="s">
        <v>110</v>
      </c>
      <c r="B94" t="s">
        <v>116</v>
      </c>
      <c r="C94" t="s">
        <v>123</v>
      </c>
      <c r="D94" t="s">
        <v>127</v>
      </c>
      <c r="E94" t="s">
        <v>134</v>
      </c>
      <c r="F94">
        <v>564.4</v>
      </c>
      <c r="G94">
        <v>86.74333173614438</v>
      </c>
      <c r="H94">
        <f t="shared" si="3"/>
        <v>74.8206356812011</v>
      </c>
      <c r="I94">
        <f t="shared" si="4"/>
        <v>705.130471098229</v>
      </c>
      <c r="J94">
        <f t="shared" si="5"/>
        <v>0.10610892416075737</v>
      </c>
    </row>
    <row r="95" spans="1:10" ht="12">
      <c r="A95" t="s">
        <v>111</v>
      </c>
      <c r="B95" t="s">
        <v>116</v>
      </c>
      <c r="C95" t="s">
        <v>123</v>
      </c>
      <c r="D95" t="s">
        <v>127</v>
      </c>
      <c r="E95" t="s">
        <v>135</v>
      </c>
      <c r="F95">
        <v>693.6</v>
      </c>
      <c r="G95">
        <v>92.02942979767015</v>
      </c>
      <c r="H95">
        <f t="shared" si="3"/>
        <v>55.28387492335986</v>
      </c>
      <c r="I95">
        <f t="shared" si="4"/>
        <v>705.130471098229</v>
      </c>
      <c r="J95">
        <f t="shared" si="5"/>
        <v>0.0784023343045382</v>
      </c>
    </row>
    <row r="96" spans="1:10" ht="12">
      <c r="A96" t="s">
        <v>112</v>
      </c>
      <c r="B96" t="s">
        <v>116</v>
      </c>
      <c r="C96" t="s">
        <v>123</v>
      </c>
      <c r="D96" t="s">
        <v>127</v>
      </c>
      <c r="E96" t="s">
        <v>136</v>
      </c>
      <c r="F96">
        <v>761</v>
      </c>
      <c r="G96">
        <v>91.58404427023288</v>
      </c>
      <c r="H96">
        <f t="shared" si="3"/>
        <v>64.04542310352778</v>
      </c>
      <c r="I96">
        <f t="shared" si="4"/>
        <v>705.130471098229</v>
      </c>
      <c r="J96">
        <f t="shared" si="5"/>
        <v>0.09082776270294786</v>
      </c>
    </row>
    <row r="97" spans="1:10" ht="12">
      <c r="A97" t="s">
        <v>113</v>
      </c>
      <c r="B97" t="s">
        <v>116</v>
      </c>
      <c r="C97" t="s">
        <v>123</v>
      </c>
      <c r="D97" t="s">
        <v>127</v>
      </c>
      <c r="E97" t="s">
        <v>137</v>
      </c>
      <c r="F97">
        <v>565.7</v>
      </c>
      <c r="G97">
        <v>92.28818930910627</v>
      </c>
      <c r="H97">
        <f t="shared" si="3"/>
        <v>43.62571307838582</v>
      </c>
      <c r="I97">
        <f t="shared" si="4"/>
        <v>705.130471098229</v>
      </c>
      <c r="J97">
        <f t="shared" si="5"/>
        <v>0.061868994273413684</v>
      </c>
    </row>
    <row r="98" spans="1:10" ht="12">
      <c r="A98" t="s">
        <v>141</v>
      </c>
      <c r="B98" t="s">
        <v>116</v>
      </c>
      <c r="C98" t="s">
        <v>123</v>
      </c>
      <c r="D98" t="s">
        <v>128</v>
      </c>
      <c r="E98" t="s">
        <v>132</v>
      </c>
      <c r="F98">
        <v>541.7</v>
      </c>
      <c r="G98">
        <v>82.80009622323792</v>
      </c>
      <c r="H98">
        <f t="shared" si="3"/>
        <v>93.17187875872021</v>
      </c>
      <c r="I98">
        <f t="shared" si="4"/>
        <v>705.130471098229</v>
      </c>
      <c r="J98">
        <f t="shared" si="5"/>
        <v>0.13213423980048197</v>
      </c>
    </row>
    <row r="99" spans="1:10" ht="12">
      <c r="A99" t="s">
        <v>142</v>
      </c>
      <c r="B99" t="s">
        <v>116</v>
      </c>
      <c r="C99" t="s">
        <v>123</v>
      </c>
      <c r="D99" t="s">
        <v>128</v>
      </c>
      <c r="E99" t="s">
        <v>133</v>
      </c>
      <c r="F99">
        <v>530.5</v>
      </c>
      <c r="G99">
        <v>86.12364620938628</v>
      </c>
      <c r="H99">
        <f t="shared" si="3"/>
        <v>73.61405685920579</v>
      </c>
      <c r="I99">
        <f t="shared" si="4"/>
        <v>705.130471098229</v>
      </c>
      <c r="J99">
        <f t="shared" si="5"/>
        <v>0.10439778151205566</v>
      </c>
    </row>
    <row r="100" spans="1:10" ht="12">
      <c r="A100" t="s">
        <v>143</v>
      </c>
      <c r="B100" t="s">
        <v>116</v>
      </c>
      <c r="C100" t="s">
        <v>123</v>
      </c>
      <c r="D100" t="s">
        <v>128</v>
      </c>
      <c r="E100" t="s">
        <v>134</v>
      </c>
      <c r="F100">
        <v>590.3</v>
      </c>
      <c r="G100">
        <v>89.5250686463948</v>
      </c>
      <c r="H100">
        <f t="shared" si="3"/>
        <v>61.83351978033149</v>
      </c>
      <c r="I100">
        <f t="shared" si="4"/>
        <v>705.130471098229</v>
      </c>
      <c r="J100">
        <f t="shared" si="5"/>
        <v>0.08769089170693023</v>
      </c>
    </row>
    <row r="101" spans="1:10" ht="12">
      <c r="A101" t="s">
        <v>144</v>
      </c>
      <c r="B101" t="s">
        <v>116</v>
      </c>
      <c r="C101" t="s">
        <v>123</v>
      </c>
      <c r="D101" t="s">
        <v>128</v>
      </c>
      <c r="E101" t="s">
        <v>135</v>
      </c>
      <c r="F101">
        <v>631.2</v>
      </c>
      <c r="G101">
        <v>91.07611548556432</v>
      </c>
      <c r="H101">
        <f t="shared" si="3"/>
        <v>56.327559055118044</v>
      </c>
      <c r="I101">
        <f t="shared" si="4"/>
        <v>705.130471098229</v>
      </c>
      <c r="J101">
        <f t="shared" si="5"/>
        <v>0.07988246340764257</v>
      </c>
    </row>
    <row r="102" spans="1:10" ht="12">
      <c r="A102" t="s">
        <v>145</v>
      </c>
      <c r="B102" t="s">
        <v>116</v>
      </c>
      <c r="C102" t="s">
        <v>123</v>
      </c>
      <c r="D102" t="s">
        <v>128</v>
      </c>
      <c r="E102" t="s">
        <v>136</v>
      </c>
      <c r="F102">
        <v>660</v>
      </c>
      <c r="G102">
        <v>90.82740546611755</v>
      </c>
      <c r="H102">
        <f t="shared" si="3"/>
        <v>60.539123923624146</v>
      </c>
      <c r="I102">
        <f t="shared" si="4"/>
        <v>705.130471098229</v>
      </c>
      <c r="J102">
        <f t="shared" si="5"/>
        <v>0.0858552089364901</v>
      </c>
    </row>
    <row r="103" spans="1:10" ht="12">
      <c r="A103" t="s">
        <v>146</v>
      </c>
      <c r="B103" t="s">
        <v>116</v>
      </c>
      <c r="C103" t="s">
        <v>123</v>
      </c>
      <c r="D103" t="s">
        <v>128</v>
      </c>
      <c r="E103" t="s">
        <v>137</v>
      </c>
      <c r="F103">
        <v>581.8</v>
      </c>
      <c r="G103">
        <v>92.90581536451042</v>
      </c>
      <c r="H103">
        <f t="shared" si="3"/>
        <v>41.273966209278385</v>
      </c>
      <c r="I103">
        <f t="shared" si="4"/>
        <v>705.130471098229</v>
      </c>
      <c r="J103">
        <f t="shared" si="5"/>
        <v>0.05853380034051694</v>
      </c>
    </row>
    <row r="104" spans="1:10" ht="12">
      <c r="A104" t="s">
        <v>147</v>
      </c>
      <c r="B104" t="s">
        <v>116</v>
      </c>
      <c r="C104" t="s">
        <v>123</v>
      </c>
      <c r="D104" t="s">
        <v>129</v>
      </c>
      <c r="E104" t="s">
        <v>132</v>
      </c>
      <c r="F104">
        <v>586.3</v>
      </c>
      <c r="G104">
        <v>83.8012958963283</v>
      </c>
      <c r="H104">
        <f t="shared" si="3"/>
        <v>94.97300215982717</v>
      </c>
      <c r="I104">
        <f t="shared" si="4"/>
        <v>705.130471098229</v>
      </c>
      <c r="J104">
        <f t="shared" si="5"/>
        <v>0.1346885520518044</v>
      </c>
    </row>
    <row r="105" spans="1:10" ht="12">
      <c r="A105" t="s">
        <v>148</v>
      </c>
      <c r="B105" t="s">
        <v>116</v>
      </c>
      <c r="C105" t="s">
        <v>123</v>
      </c>
      <c r="D105" t="s">
        <v>129</v>
      </c>
      <c r="E105" t="s">
        <v>133</v>
      </c>
      <c r="F105">
        <v>542.7</v>
      </c>
      <c r="G105">
        <v>86.35724331926863</v>
      </c>
      <c r="H105">
        <f t="shared" si="3"/>
        <v>74.03924050632914</v>
      </c>
      <c r="I105">
        <f t="shared" si="4"/>
        <v>705.130471098229</v>
      </c>
      <c r="J105">
        <f t="shared" si="5"/>
        <v>0.10500076729206476</v>
      </c>
    </row>
    <row r="106" spans="1:10" ht="12">
      <c r="A106" t="s">
        <v>149</v>
      </c>
      <c r="B106" t="s">
        <v>116</v>
      </c>
      <c r="C106" t="s">
        <v>123</v>
      </c>
      <c r="D106" t="s">
        <v>129</v>
      </c>
      <c r="E106" t="s">
        <v>134</v>
      </c>
      <c r="F106">
        <v>551.1</v>
      </c>
      <c r="G106">
        <v>88.1592039800995</v>
      </c>
      <c r="H106">
        <f t="shared" si="3"/>
        <v>65.25462686567163</v>
      </c>
      <c r="I106">
        <f t="shared" si="4"/>
        <v>705.130471098229</v>
      </c>
      <c r="J106">
        <f t="shared" si="5"/>
        <v>0.09254262798207916</v>
      </c>
    </row>
    <row r="107" spans="1:10" ht="12">
      <c r="A107" t="s">
        <v>150</v>
      </c>
      <c r="B107" t="s">
        <v>116</v>
      </c>
      <c r="C107" t="s">
        <v>123</v>
      </c>
      <c r="D107" t="s">
        <v>129</v>
      </c>
      <c r="E107" t="s">
        <v>135</v>
      </c>
      <c r="F107">
        <v>673.7</v>
      </c>
      <c r="G107">
        <v>91.834451901566</v>
      </c>
      <c r="H107">
        <f t="shared" si="3"/>
        <v>55.01129753914987</v>
      </c>
      <c r="I107">
        <f t="shared" si="4"/>
        <v>705.130471098229</v>
      </c>
      <c r="J107">
        <f t="shared" si="5"/>
        <v>0.07801577125644661</v>
      </c>
    </row>
    <row r="108" spans="1:10" ht="12">
      <c r="A108" t="s">
        <v>151</v>
      </c>
      <c r="B108" t="s">
        <v>116</v>
      </c>
      <c r="C108" t="s">
        <v>123</v>
      </c>
      <c r="D108" t="s">
        <v>129</v>
      </c>
      <c r="E108" t="s">
        <v>136</v>
      </c>
      <c r="F108">
        <v>664</v>
      </c>
      <c r="G108">
        <v>91.55060352831941</v>
      </c>
      <c r="H108">
        <f t="shared" si="3"/>
        <v>56.1039925719591</v>
      </c>
      <c r="I108">
        <f t="shared" si="4"/>
        <v>705.130471098229</v>
      </c>
      <c r="J108">
        <f t="shared" si="5"/>
        <v>0.07956540650495228</v>
      </c>
    </row>
    <row r="109" spans="1:10" ht="12">
      <c r="A109" t="s">
        <v>152</v>
      </c>
      <c r="B109" t="s">
        <v>116</v>
      </c>
      <c r="C109" t="s">
        <v>123</v>
      </c>
      <c r="D109" t="s">
        <v>129</v>
      </c>
      <c r="E109" t="s">
        <v>137</v>
      </c>
      <c r="F109">
        <v>717.6</v>
      </c>
      <c r="G109">
        <v>91.14688128772634</v>
      </c>
      <c r="H109">
        <f t="shared" si="3"/>
        <v>63.52997987927575</v>
      </c>
      <c r="I109">
        <f t="shared" si="4"/>
        <v>705.130471098229</v>
      </c>
      <c r="J109">
        <f t="shared" si="5"/>
        <v>0.09009677284308655</v>
      </c>
    </row>
    <row r="110" spans="1:10" ht="12">
      <c r="A110" t="s">
        <v>153</v>
      </c>
      <c r="B110" t="s">
        <v>116</v>
      </c>
      <c r="C110" t="s">
        <v>124</v>
      </c>
      <c r="D110" t="s">
        <v>127</v>
      </c>
      <c r="E110" t="s">
        <v>132</v>
      </c>
      <c r="F110">
        <v>346.7</v>
      </c>
      <c r="G110">
        <v>79.52817313316434</v>
      </c>
      <c r="H110">
        <f t="shared" si="3"/>
        <v>70.97582374731923</v>
      </c>
      <c r="I110">
        <f t="shared" si="4"/>
        <v>705.130471098229</v>
      </c>
      <c r="J110">
        <f t="shared" si="5"/>
        <v>0.10065629930412107</v>
      </c>
    </row>
    <row r="111" spans="1:10" ht="12">
      <c r="A111" t="s">
        <v>154</v>
      </c>
      <c r="B111" t="s">
        <v>116</v>
      </c>
      <c r="C111" t="s">
        <v>124</v>
      </c>
      <c r="D111" t="s">
        <v>127</v>
      </c>
      <c r="E111" t="s">
        <v>133</v>
      </c>
      <c r="F111">
        <v>637.2</v>
      </c>
      <c r="G111">
        <v>83.50125944584383</v>
      </c>
      <c r="H111">
        <f t="shared" si="3"/>
        <v>105.12997481108314</v>
      </c>
      <c r="I111">
        <f t="shared" si="4"/>
        <v>705.130471098229</v>
      </c>
      <c r="J111">
        <f t="shared" si="5"/>
        <v>0.1490929397042578</v>
      </c>
    </row>
    <row r="112" spans="1:10" ht="12">
      <c r="A112" t="s">
        <v>155</v>
      </c>
      <c r="B112" t="s">
        <v>116</v>
      </c>
      <c r="C112" t="s">
        <v>124</v>
      </c>
      <c r="D112" t="s">
        <v>127</v>
      </c>
      <c r="E112" t="s">
        <v>134</v>
      </c>
      <c r="F112">
        <v>599.6</v>
      </c>
      <c r="G112">
        <v>88.66813833701251</v>
      </c>
      <c r="H112">
        <f t="shared" si="3"/>
        <v>67.94584253127302</v>
      </c>
      <c r="I112">
        <f t="shared" si="4"/>
        <v>705.130471098229</v>
      </c>
      <c r="J112">
        <f t="shared" si="5"/>
        <v>0.09635924884291058</v>
      </c>
    </row>
    <row r="113" spans="1:10" ht="12">
      <c r="A113" t="s">
        <v>156</v>
      </c>
      <c r="B113" t="s">
        <v>116</v>
      </c>
      <c r="C113" t="s">
        <v>124</v>
      </c>
      <c r="D113" t="s">
        <v>127</v>
      </c>
      <c r="E113" t="s">
        <v>135</v>
      </c>
      <c r="F113">
        <v>749</v>
      </c>
      <c r="G113">
        <v>90.61937805191467</v>
      </c>
      <c r="H113">
        <f t="shared" si="3"/>
        <v>70.26085839115916</v>
      </c>
      <c r="I113">
        <f t="shared" si="4"/>
        <v>705.130471098229</v>
      </c>
      <c r="J113">
        <f t="shared" si="5"/>
        <v>0.09964235169376391</v>
      </c>
    </row>
    <row r="114" spans="1:10" ht="12">
      <c r="A114" t="s">
        <v>157</v>
      </c>
      <c r="B114" t="s">
        <v>116</v>
      </c>
      <c r="C114" t="s">
        <v>124</v>
      </c>
      <c r="D114" t="s">
        <v>127</v>
      </c>
      <c r="E114" t="s">
        <v>136</v>
      </c>
      <c r="F114">
        <v>652.9</v>
      </c>
      <c r="G114">
        <v>90.8675799086758</v>
      </c>
      <c r="H114">
        <f t="shared" si="3"/>
        <v>59.62557077625574</v>
      </c>
      <c r="I114">
        <f t="shared" si="4"/>
        <v>705.130471098229</v>
      </c>
      <c r="J114">
        <f t="shared" si="5"/>
        <v>0.08455962863637123</v>
      </c>
    </row>
    <row r="115" spans="1:10" ht="12">
      <c r="A115" t="s">
        <v>158</v>
      </c>
      <c r="B115" t="s">
        <v>116</v>
      </c>
      <c r="C115" t="s">
        <v>124</v>
      </c>
      <c r="D115" t="s">
        <v>127</v>
      </c>
      <c r="E115" t="s">
        <v>137</v>
      </c>
      <c r="F115">
        <v>660.8</v>
      </c>
      <c r="G115">
        <v>91.22477121724958</v>
      </c>
      <c r="H115">
        <f t="shared" si="3"/>
        <v>57.98671179641476</v>
      </c>
      <c r="I115">
        <f t="shared" si="4"/>
        <v>705.130471098229</v>
      </c>
      <c r="J115">
        <f t="shared" si="5"/>
        <v>0.08223543609752308</v>
      </c>
    </row>
    <row r="116" spans="1:10" ht="12">
      <c r="A116" t="s">
        <v>159</v>
      </c>
      <c r="B116" t="s">
        <v>116</v>
      </c>
      <c r="C116" t="s">
        <v>124</v>
      </c>
      <c r="D116" t="s">
        <v>128</v>
      </c>
      <c r="E116" t="s">
        <v>132</v>
      </c>
      <c r="F116">
        <v>189.3</v>
      </c>
      <c r="G116">
        <v>78.68120971740208</v>
      </c>
      <c r="H116">
        <f t="shared" si="3"/>
        <v>40.356470004957856</v>
      </c>
      <c r="I116">
        <f t="shared" si="4"/>
        <v>705.130471098229</v>
      </c>
      <c r="J116">
        <f t="shared" si="5"/>
        <v>0.05723262808669057</v>
      </c>
    </row>
    <row r="117" spans="1:10" ht="12">
      <c r="A117" t="s">
        <v>160</v>
      </c>
      <c r="B117" t="s">
        <v>116</v>
      </c>
      <c r="C117" t="s">
        <v>124</v>
      </c>
      <c r="D117" t="s">
        <v>128</v>
      </c>
      <c r="E117" t="s">
        <v>133</v>
      </c>
      <c r="F117">
        <v>635.2</v>
      </c>
      <c r="G117">
        <v>80.45385202135773</v>
      </c>
      <c r="H117">
        <f t="shared" si="3"/>
        <v>124.15713196033568</v>
      </c>
      <c r="I117">
        <f t="shared" si="4"/>
        <v>705.130471098229</v>
      </c>
      <c r="J117">
        <f t="shared" si="5"/>
        <v>0.1760768213107611</v>
      </c>
    </row>
    <row r="118" spans="1:10" ht="12">
      <c r="A118" t="s">
        <v>161</v>
      </c>
      <c r="B118" t="s">
        <v>116</v>
      </c>
      <c r="C118" t="s">
        <v>124</v>
      </c>
      <c r="D118" t="s">
        <v>128</v>
      </c>
      <c r="E118" t="s">
        <v>134</v>
      </c>
      <c r="F118">
        <v>573.7</v>
      </c>
      <c r="G118">
        <v>84.29068233601151</v>
      </c>
      <c r="H118">
        <f t="shared" si="3"/>
        <v>90.12435543830196</v>
      </c>
      <c r="I118">
        <f t="shared" si="4"/>
        <v>705.130471098229</v>
      </c>
      <c r="J118">
        <f t="shared" si="5"/>
        <v>0.12781231152574468</v>
      </c>
    </row>
    <row r="119" spans="1:10" ht="12">
      <c r="A119" t="s">
        <v>162</v>
      </c>
      <c r="B119" t="s">
        <v>116</v>
      </c>
      <c r="C119" t="s">
        <v>124</v>
      </c>
      <c r="D119" t="s">
        <v>128</v>
      </c>
      <c r="E119" t="s">
        <v>135</v>
      </c>
      <c r="F119">
        <v>640</v>
      </c>
      <c r="G119">
        <v>90.71114662405114</v>
      </c>
      <c r="H119">
        <f t="shared" si="3"/>
        <v>59.44866160607271</v>
      </c>
      <c r="I119">
        <f t="shared" si="4"/>
        <v>705.130471098229</v>
      </c>
      <c r="J119">
        <f t="shared" si="5"/>
        <v>0.08430874007399285</v>
      </c>
    </row>
    <row r="120" spans="1:10" ht="12">
      <c r="A120" t="s">
        <v>163</v>
      </c>
      <c r="B120" t="s">
        <v>116</v>
      </c>
      <c r="C120" t="s">
        <v>124</v>
      </c>
      <c r="D120" t="s">
        <v>128</v>
      </c>
      <c r="E120" t="s">
        <v>136</v>
      </c>
      <c r="F120">
        <v>685.9</v>
      </c>
      <c r="G120">
        <v>91.75848009022295</v>
      </c>
      <c r="H120">
        <f t="shared" si="3"/>
        <v>56.52858506116081</v>
      </c>
      <c r="I120">
        <f t="shared" si="4"/>
        <v>705.130471098229</v>
      </c>
      <c r="J120">
        <f t="shared" si="5"/>
        <v>0.08016755391823939</v>
      </c>
    </row>
    <row r="121" spans="1:10" ht="12">
      <c r="A121" t="s">
        <v>164</v>
      </c>
      <c r="B121" t="s">
        <v>116</v>
      </c>
      <c r="C121" t="s">
        <v>124</v>
      </c>
      <c r="D121" t="s">
        <v>128</v>
      </c>
      <c r="E121" t="s">
        <v>137</v>
      </c>
      <c r="F121">
        <v>682.2</v>
      </c>
      <c r="G121">
        <v>91.87457084000914</v>
      </c>
      <c r="H121">
        <f t="shared" si="3"/>
        <v>55.43167772945764</v>
      </c>
      <c r="I121">
        <f t="shared" si="4"/>
        <v>705.130471098229</v>
      </c>
      <c r="J121">
        <f t="shared" si="5"/>
        <v>0.07861194488322668</v>
      </c>
    </row>
    <row r="122" spans="1:10" ht="12">
      <c r="A122" t="s">
        <v>165</v>
      </c>
      <c r="B122" t="s">
        <v>116</v>
      </c>
      <c r="C122" t="s">
        <v>124</v>
      </c>
      <c r="D122" t="s">
        <v>129</v>
      </c>
      <c r="E122" t="s">
        <v>132</v>
      </c>
      <c r="F122">
        <v>85.1</v>
      </c>
      <c r="G122">
        <v>80.64006321612011</v>
      </c>
      <c r="H122">
        <f t="shared" si="3"/>
        <v>16.475306203081786</v>
      </c>
      <c r="I122">
        <f t="shared" si="4"/>
        <v>705.130471098229</v>
      </c>
      <c r="J122">
        <f t="shared" si="5"/>
        <v>0.0233649046217245</v>
      </c>
    </row>
    <row r="123" spans="1:10" ht="12">
      <c r="A123" t="s">
        <v>169</v>
      </c>
      <c r="B123" t="s">
        <v>116</v>
      </c>
      <c r="C123" t="s">
        <v>124</v>
      </c>
      <c r="D123" t="s">
        <v>129</v>
      </c>
      <c r="E123" t="s">
        <v>133</v>
      </c>
      <c r="F123">
        <v>470.7</v>
      </c>
      <c r="G123">
        <v>85.01498501498502</v>
      </c>
      <c r="H123">
        <f t="shared" si="3"/>
        <v>70.53446553446554</v>
      </c>
      <c r="I123">
        <f t="shared" si="4"/>
        <v>705.130471098229</v>
      </c>
      <c r="J123">
        <f t="shared" si="5"/>
        <v>0.10003037512279009</v>
      </c>
    </row>
    <row r="124" spans="1:10" ht="12">
      <c r="A124" t="s">
        <v>170</v>
      </c>
      <c r="B124" t="s">
        <v>116</v>
      </c>
      <c r="C124" t="s">
        <v>124</v>
      </c>
      <c r="D124" t="s">
        <v>129</v>
      </c>
      <c r="E124" t="s">
        <v>134</v>
      </c>
      <c r="F124">
        <v>645.1</v>
      </c>
      <c r="G124">
        <v>84.3996657071223</v>
      </c>
      <c r="H124">
        <f t="shared" si="3"/>
        <v>100.63775652335407</v>
      </c>
      <c r="I124">
        <f t="shared" si="4"/>
        <v>705.130471098229</v>
      </c>
      <c r="J124">
        <f t="shared" si="5"/>
        <v>0.14272217787810593</v>
      </c>
    </row>
    <row r="125" spans="1:10" ht="12">
      <c r="A125" t="s">
        <v>171</v>
      </c>
      <c r="B125" t="s">
        <v>116</v>
      </c>
      <c r="C125" t="s">
        <v>124</v>
      </c>
      <c r="D125" t="s">
        <v>129</v>
      </c>
      <c r="E125" t="s">
        <v>135</v>
      </c>
      <c r="F125">
        <v>583.9</v>
      </c>
      <c r="G125">
        <v>86.39879100364477</v>
      </c>
      <c r="H125">
        <f t="shared" si="3"/>
        <v>79.41745932971816</v>
      </c>
      <c r="I125">
        <f t="shared" si="4"/>
        <v>705.130471098229</v>
      </c>
      <c r="J125">
        <f t="shared" si="5"/>
        <v>0.11262803493093523</v>
      </c>
    </row>
    <row r="126" spans="1:10" ht="12">
      <c r="A126" t="s">
        <v>172</v>
      </c>
      <c r="B126" t="s">
        <v>116</v>
      </c>
      <c r="C126" t="s">
        <v>124</v>
      </c>
      <c r="D126" t="s">
        <v>129</v>
      </c>
      <c r="E126" t="s">
        <v>136</v>
      </c>
      <c r="F126">
        <v>664.6</v>
      </c>
      <c r="G126">
        <v>88.28315703824248</v>
      </c>
      <c r="H126">
        <f t="shared" si="3"/>
        <v>77.8701383238405</v>
      </c>
      <c r="I126">
        <f t="shared" si="4"/>
        <v>705.130471098229</v>
      </c>
      <c r="J126">
        <f t="shared" si="5"/>
        <v>0.11043365946526044</v>
      </c>
    </row>
    <row r="127" spans="1:10" ht="12">
      <c r="A127" t="s">
        <v>173</v>
      </c>
      <c r="B127" t="s">
        <v>116</v>
      </c>
      <c r="C127" t="s">
        <v>124</v>
      </c>
      <c r="D127" t="s">
        <v>129</v>
      </c>
      <c r="E127" t="s">
        <v>137</v>
      </c>
      <c r="F127">
        <v>697</v>
      </c>
      <c r="G127">
        <v>90.71895424836602</v>
      </c>
      <c r="H127">
        <f t="shared" si="3"/>
        <v>64.68888888888885</v>
      </c>
      <c r="I127">
        <f t="shared" si="4"/>
        <v>705.130471098229</v>
      </c>
      <c r="J127">
        <f t="shared" si="5"/>
        <v>0.09174031124784181</v>
      </c>
    </row>
    <row r="128" spans="1:10" ht="12">
      <c r="A128" t="s">
        <v>174</v>
      </c>
      <c r="B128" t="s">
        <v>116</v>
      </c>
      <c r="C128" t="s">
        <v>125</v>
      </c>
      <c r="D128" t="s">
        <v>127</v>
      </c>
      <c r="E128" t="s">
        <v>132</v>
      </c>
      <c r="F128">
        <v>53.793</v>
      </c>
      <c r="G128">
        <v>80.2462066991125</v>
      </c>
      <c r="H128">
        <f t="shared" si="3"/>
        <v>10.62615803034641</v>
      </c>
      <c r="I128">
        <f t="shared" si="4"/>
        <v>705.130471098229</v>
      </c>
      <c r="J128">
        <f t="shared" si="5"/>
        <v>0.015069775688173487</v>
      </c>
    </row>
    <row r="129" spans="1:10" ht="12">
      <c r="A129" t="s">
        <v>175</v>
      </c>
      <c r="B129" t="s">
        <v>116</v>
      </c>
      <c r="C129" t="s">
        <v>125</v>
      </c>
      <c r="D129" t="s">
        <v>127</v>
      </c>
      <c r="E129" t="s">
        <v>133</v>
      </c>
      <c r="F129">
        <v>156.893</v>
      </c>
      <c r="G129">
        <v>83.7525038949477</v>
      </c>
      <c r="H129">
        <f t="shared" si="3"/>
        <v>25.491184064099716</v>
      </c>
      <c r="I129">
        <f t="shared" si="4"/>
        <v>705.130471098229</v>
      </c>
      <c r="J129">
        <f t="shared" si="5"/>
        <v>0.03615101759025904</v>
      </c>
    </row>
    <row r="130" spans="1:10" ht="12">
      <c r="A130" t="s">
        <v>176</v>
      </c>
      <c r="B130" t="s">
        <v>116</v>
      </c>
      <c r="C130" t="s">
        <v>125</v>
      </c>
      <c r="D130" t="s">
        <v>127</v>
      </c>
      <c r="E130" t="s">
        <v>134</v>
      </c>
      <c r="F130">
        <v>397.865</v>
      </c>
      <c r="G130">
        <v>85.13420509291122</v>
      </c>
      <c r="H130">
        <f t="shared" si="3"/>
        <v>59.14579490708879</v>
      </c>
      <c r="I130">
        <f t="shared" si="4"/>
        <v>705.130471098229</v>
      </c>
      <c r="J130">
        <f t="shared" si="5"/>
        <v>0.08387922140844403</v>
      </c>
    </row>
    <row r="131" spans="1:10" ht="12">
      <c r="A131" t="s">
        <v>177</v>
      </c>
      <c r="B131" t="s">
        <v>116</v>
      </c>
      <c r="C131" t="s">
        <v>125</v>
      </c>
      <c r="D131" t="s">
        <v>127</v>
      </c>
      <c r="E131" t="s">
        <v>135</v>
      </c>
      <c r="F131">
        <v>774.838</v>
      </c>
      <c r="G131">
        <v>82.0307425849751</v>
      </c>
      <c r="H131">
        <f aca="true" t="shared" si="6" ref="H131:H163">F131*(100-G131)/100</f>
        <v>139.23263476943063</v>
      </c>
      <c r="I131">
        <f aca="true" t="shared" si="7" ref="I131:I163">5*(13.4/2)^2*PI()</f>
        <v>705.130471098229</v>
      </c>
      <c r="J131">
        <f aca="true" t="shared" si="8" ref="J131:J163">H131/I131</f>
        <v>0.1974565565895601</v>
      </c>
    </row>
    <row r="132" spans="1:10" ht="12">
      <c r="A132" t="s">
        <v>178</v>
      </c>
      <c r="B132" t="s">
        <v>116</v>
      </c>
      <c r="C132" t="s">
        <v>125</v>
      </c>
      <c r="D132" t="s">
        <v>127</v>
      </c>
      <c r="E132" t="s">
        <v>136</v>
      </c>
      <c r="F132">
        <v>702.351</v>
      </c>
      <c r="G132">
        <v>81.96314207293163</v>
      </c>
      <c r="H132">
        <f t="shared" si="6"/>
        <v>126.68205201934396</v>
      </c>
      <c r="I132">
        <f t="shared" si="7"/>
        <v>705.130471098229</v>
      </c>
      <c r="J132">
        <f t="shared" si="8"/>
        <v>0.1796576055237533</v>
      </c>
    </row>
    <row r="133" spans="1:10" ht="12">
      <c r="A133" t="s">
        <v>179</v>
      </c>
      <c r="B133" t="s">
        <v>116</v>
      </c>
      <c r="C133" t="s">
        <v>125</v>
      </c>
      <c r="D133" t="s">
        <v>127</v>
      </c>
      <c r="E133" t="s">
        <v>137</v>
      </c>
      <c r="F133">
        <v>731.311</v>
      </c>
      <c r="G133">
        <v>86.46099212074131</v>
      </c>
      <c r="H133">
        <f t="shared" si="6"/>
        <v>99.01225391188552</v>
      </c>
      <c r="I133">
        <f t="shared" si="7"/>
        <v>705.130471098229</v>
      </c>
      <c r="J133">
        <f t="shared" si="8"/>
        <v>0.14041692703717026</v>
      </c>
    </row>
    <row r="134" spans="1:10" ht="12">
      <c r="A134" t="s">
        <v>180</v>
      </c>
      <c r="B134" t="s">
        <v>116</v>
      </c>
      <c r="C134" t="s">
        <v>125</v>
      </c>
      <c r="D134" t="s">
        <v>128</v>
      </c>
      <c r="E134" t="s">
        <v>132</v>
      </c>
      <c r="F134">
        <v>180.9</v>
      </c>
      <c r="G134">
        <v>84.75697440322118</v>
      </c>
      <c r="H134">
        <f t="shared" si="6"/>
        <v>27.574633304572888</v>
      </c>
      <c r="I134">
        <f t="shared" si="7"/>
        <v>705.130471098229</v>
      </c>
      <c r="J134">
        <f t="shared" si="8"/>
        <v>0.03910571792710341</v>
      </c>
    </row>
    <row r="135" spans="1:10" ht="12">
      <c r="A135" t="s">
        <v>193</v>
      </c>
      <c r="B135" t="s">
        <v>116</v>
      </c>
      <c r="C135" t="s">
        <v>125</v>
      </c>
      <c r="D135" t="s">
        <v>128</v>
      </c>
      <c r="E135" t="s">
        <v>133</v>
      </c>
      <c r="F135">
        <v>634</v>
      </c>
      <c r="G135">
        <v>92.20676728815232</v>
      </c>
      <c r="H135">
        <f t="shared" si="6"/>
        <v>49.409095393114285</v>
      </c>
      <c r="I135">
        <f t="shared" si="7"/>
        <v>705.130471098229</v>
      </c>
      <c r="J135">
        <f t="shared" si="8"/>
        <v>0.0700708555626031</v>
      </c>
    </row>
    <row r="136" spans="1:10" ht="12">
      <c r="A136" t="s">
        <v>194</v>
      </c>
      <c r="B136" t="s">
        <v>116</v>
      </c>
      <c r="C136" t="s">
        <v>125</v>
      </c>
      <c r="D136" t="s">
        <v>128</v>
      </c>
      <c r="E136" t="s">
        <v>134</v>
      </c>
      <c r="F136">
        <v>738.4</v>
      </c>
      <c r="G136">
        <v>83.52115670848394</v>
      </c>
      <c r="H136">
        <f t="shared" si="6"/>
        <v>121.67977886455455</v>
      </c>
      <c r="I136">
        <f t="shared" si="7"/>
        <v>705.130471098229</v>
      </c>
      <c r="J136">
        <f t="shared" si="8"/>
        <v>0.1725634954833824</v>
      </c>
    </row>
    <row r="137" spans="1:10" ht="12">
      <c r="A137" t="s">
        <v>195</v>
      </c>
      <c r="B137" t="s">
        <v>116</v>
      </c>
      <c r="C137" t="s">
        <v>125</v>
      </c>
      <c r="D137" t="s">
        <v>128</v>
      </c>
      <c r="E137" t="s">
        <v>135</v>
      </c>
      <c r="F137">
        <v>776.7</v>
      </c>
      <c r="G137">
        <v>79.61004205428826</v>
      </c>
      <c r="H137">
        <f t="shared" si="6"/>
        <v>158.3688033643431</v>
      </c>
      <c r="I137">
        <f t="shared" si="7"/>
        <v>705.130471098229</v>
      </c>
      <c r="J137">
        <f t="shared" si="8"/>
        <v>0.22459503574946396</v>
      </c>
    </row>
    <row r="138" spans="1:10" ht="12">
      <c r="A138" t="s">
        <v>196</v>
      </c>
      <c r="B138" t="s">
        <v>116</v>
      </c>
      <c r="C138" t="s">
        <v>125</v>
      </c>
      <c r="D138" t="s">
        <v>128</v>
      </c>
      <c r="E138" t="s">
        <v>136</v>
      </c>
      <c r="F138">
        <v>755.7</v>
      </c>
      <c r="G138">
        <v>81.87474638171243</v>
      </c>
      <c r="H138">
        <f t="shared" si="6"/>
        <v>136.9725415933992</v>
      </c>
      <c r="I138">
        <f t="shared" si="7"/>
        <v>705.130471098229</v>
      </c>
      <c r="J138">
        <f t="shared" si="8"/>
        <v>0.19425134384005097</v>
      </c>
    </row>
    <row r="139" spans="1:10" ht="12">
      <c r="A139" t="s">
        <v>197</v>
      </c>
      <c r="B139" t="s">
        <v>116</v>
      </c>
      <c r="C139" t="s">
        <v>125</v>
      </c>
      <c r="D139" t="s">
        <v>128</v>
      </c>
      <c r="E139" t="s">
        <v>137</v>
      </c>
      <c r="F139">
        <v>749</v>
      </c>
      <c r="G139">
        <v>85.84441161989169</v>
      </c>
      <c r="H139">
        <f t="shared" si="6"/>
        <v>106.02535696701126</v>
      </c>
      <c r="I139">
        <f t="shared" si="7"/>
        <v>705.130471098229</v>
      </c>
      <c r="J139">
        <f t="shared" si="8"/>
        <v>0.15036275031751006</v>
      </c>
    </row>
    <row r="140" spans="1:10" ht="12">
      <c r="A140" t="s">
        <v>198</v>
      </c>
      <c r="B140" t="s">
        <v>116</v>
      </c>
      <c r="C140" t="s">
        <v>125</v>
      </c>
      <c r="D140" t="s">
        <v>129</v>
      </c>
      <c r="E140" t="s">
        <v>132</v>
      </c>
      <c r="F140">
        <v>126.3</v>
      </c>
      <c r="G140">
        <v>84.23217550274222</v>
      </c>
      <c r="H140">
        <f t="shared" si="6"/>
        <v>19.914762340036575</v>
      </c>
      <c r="I140">
        <f t="shared" si="7"/>
        <v>705.130471098229</v>
      </c>
      <c r="J140">
        <f t="shared" si="8"/>
        <v>0.028242663104630358</v>
      </c>
    </row>
    <row r="141" spans="1:10" ht="12">
      <c r="A141" t="s">
        <v>199</v>
      </c>
      <c r="B141" t="s">
        <v>116</v>
      </c>
      <c r="C141" t="s">
        <v>125</v>
      </c>
      <c r="D141" t="s">
        <v>129</v>
      </c>
      <c r="E141" t="s">
        <v>133</v>
      </c>
      <c r="F141">
        <v>429.9</v>
      </c>
      <c r="G141">
        <v>81.91144708423327</v>
      </c>
      <c r="H141">
        <f t="shared" si="6"/>
        <v>77.76268898488115</v>
      </c>
      <c r="I141">
        <f t="shared" si="7"/>
        <v>705.130471098229</v>
      </c>
      <c r="J141">
        <f t="shared" si="8"/>
        <v>0.11028127725606164</v>
      </c>
    </row>
    <row r="142" spans="1:10" ht="12">
      <c r="A142" t="s">
        <v>200</v>
      </c>
      <c r="B142" t="s">
        <v>116</v>
      </c>
      <c r="C142" t="s">
        <v>125</v>
      </c>
      <c r="D142" t="s">
        <v>129</v>
      </c>
      <c r="E142" t="s">
        <v>134</v>
      </c>
      <c r="F142">
        <v>645.2</v>
      </c>
      <c r="G142">
        <v>86.17373008716561</v>
      </c>
      <c r="H142">
        <f t="shared" si="6"/>
        <v>89.2070934776075</v>
      </c>
      <c r="I142">
        <f t="shared" si="7"/>
        <v>705.130471098229</v>
      </c>
      <c r="J142">
        <f t="shared" si="8"/>
        <v>0.1265114714709023</v>
      </c>
    </row>
    <row r="143" spans="1:10" ht="12">
      <c r="A143" t="s">
        <v>201</v>
      </c>
      <c r="B143" t="s">
        <v>116</v>
      </c>
      <c r="C143" t="s">
        <v>125</v>
      </c>
      <c r="D143" t="s">
        <v>129</v>
      </c>
      <c r="E143" t="s">
        <v>135</v>
      </c>
      <c r="F143">
        <v>735.5</v>
      </c>
      <c r="G143">
        <v>82.31735691019078</v>
      </c>
      <c r="H143">
        <f t="shared" si="6"/>
        <v>130.05583992554682</v>
      </c>
      <c r="I143">
        <f t="shared" si="7"/>
        <v>705.130471098229</v>
      </c>
      <c r="J143">
        <f t="shared" si="8"/>
        <v>0.18444223481505062</v>
      </c>
    </row>
    <row r="144" spans="1:10" ht="12">
      <c r="A144" t="s">
        <v>202</v>
      </c>
      <c r="B144" t="s">
        <v>116</v>
      </c>
      <c r="C144" t="s">
        <v>125</v>
      </c>
      <c r="D144" t="s">
        <v>129</v>
      </c>
      <c r="E144" t="s">
        <v>136</v>
      </c>
      <c r="F144">
        <v>724</v>
      </c>
      <c r="G144">
        <v>77.67455798621516</v>
      </c>
      <c r="H144">
        <f t="shared" si="6"/>
        <v>161.63620017980222</v>
      </c>
      <c r="I144">
        <f t="shared" si="7"/>
        <v>705.130471098229</v>
      </c>
      <c r="J144">
        <f t="shared" si="8"/>
        <v>0.2292287836151181</v>
      </c>
    </row>
    <row r="145" spans="1:10" ht="12">
      <c r="A145" t="s">
        <v>203</v>
      </c>
      <c r="B145" t="s">
        <v>116</v>
      </c>
      <c r="C145" t="s">
        <v>125</v>
      </c>
      <c r="D145" t="s">
        <v>129</v>
      </c>
      <c r="E145" t="s">
        <v>137</v>
      </c>
      <c r="F145">
        <v>742.3</v>
      </c>
      <c r="G145">
        <v>85.92049219119734</v>
      </c>
      <c r="H145">
        <f t="shared" si="6"/>
        <v>104.51218646474213</v>
      </c>
      <c r="I145">
        <f t="shared" si="7"/>
        <v>705.130471098229</v>
      </c>
      <c r="J145">
        <f t="shared" si="8"/>
        <v>0.14821680631949735</v>
      </c>
    </row>
    <row r="146" spans="1:10" ht="12">
      <c r="A146" t="s">
        <v>204</v>
      </c>
      <c r="B146" t="s">
        <v>116</v>
      </c>
      <c r="C146" t="s">
        <v>138</v>
      </c>
      <c r="D146" t="s">
        <v>127</v>
      </c>
      <c r="E146" t="s">
        <v>132</v>
      </c>
      <c r="F146">
        <v>249.6</v>
      </c>
      <c r="G146">
        <v>86.39262934089298</v>
      </c>
      <c r="H146">
        <f t="shared" si="6"/>
        <v>33.96399716513112</v>
      </c>
      <c r="I146">
        <f t="shared" si="7"/>
        <v>705.130471098229</v>
      </c>
      <c r="J146">
        <f t="shared" si="8"/>
        <v>0.04816696846504556</v>
      </c>
    </row>
    <row r="147" spans="1:10" ht="12">
      <c r="A147" t="s">
        <v>205</v>
      </c>
      <c r="B147" t="s">
        <v>116</v>
      </c>
      <c r="C147" t="s">
        <v>138</v>
      </c>
      <c r="D147" t="s">
        <v>127</v>
      </c>
      <c r="E147" t="s">
        <v>133</v>
      </c>
      <c r="F147">
        <v>330.3</v>
      </c>
      <c r="G147">
        <v>85.66595441595442</v>
      </c>
      <c r="H147">
        <f t="shared" si="6"/>
        <v>47.34535256410256</v>
      </c>
      <c r="I147">
        <f t="shared" si="7"/>
        <v>705.130471098229</v>
      </c>
      <c r="J147">
        <f t="shared" si="8"/>
        <v>0.06714410241038507</v>
      </c>
    </row>
    <row r="148" spans="1:10" ht="12">
      <c r="A148" t="s">
        <v>206</v>
      </c>
      <c r="B148" t="s">
        <v>116</v>
      </c>
      <c r="C148" t="s">
        <v>138</v>
      </c>
      <c r="D148" t="s">
        <v>127</v>
      </c>
      <c r="E148" t="s">
        <v>134</v>
      </c>
      <c r="F148">
        <v>501.8</v>
      </c>
      <c r="G148">
        <v>81.78533794972151</v>
      </c>
      <c r="H148">
        <f t="shared" si="6"/>
        <v>91.40117416829747</v>
      </c>
      <c r="I148">
        <f t="shared" si="7"/>
        <v>705.130471098229</v>
      </c>
      <c r="J148">
        <f t="shared" si="8"/>
        <v>0.12962306681477212</v>
      </c>
    </row>
    <row r="149" spans="1:10" ht="12">
      <c r="A149" t="s">
        <v>207</v>
      </c>
      <c r="B149" t="s">
        <v>116</v>
      </c>
      <c r="C149" t="s">
        <v>138</v>
      </c>
      <c r="D149" t="s">
        <v>127</v>
      </c>
      <c r="E149" t="s">
        <v>135</v>
      </c>
      <c r="F149">
        <v>651.9</v>
      </c>
      <c r="G149">
        <v>83.08547148226833</v>
      </c>
      <c r="H149">
        <f t="shared" si="6"/>
        <v>110.26581140709273</v>
      </c>
      <c r="I149">
        <f t="shared" si="7"/>
        <v>705.130471098229</v>
      </c>
      <c r="J149">
        <f t="shared" si="8"/>
        <v>0.15637646637983968</v>
      </c>
    </row>
    <row r="150" spans="1:10" ht="12">
      <c r="A150" t="s">
        <v>208</v>
      </c>
      <c r="B150" t="s">
        <v>116</v>
      </c>
      <c r="C150" t="s">
        <v>138</v>
      </c>
      <c r="D150" t="s">
        <v>127</v>
      </c>
      <c r="E150" t="s">
        <v>136</v>
      </c>
      <c r="F150">
        <v>583.6</v>
      </c>
      <c r="G150">
        <v>87.0140821317143</v>
      </c>
      <c r="H150">
        <f t="shared" si="6"/>
        <v>75.78581667931533</v>
      </c>
      <c r="I150">
        <f t="shared" si="7"/>
        <v>705.130471098229</v>
      </c>
      <c r="J150">
        <f t="shared" si="8"/>
        <v>0.10747772190482731</v>
      </c>
    </row>
    <row r="151" spans="1:10" ht="12">
      <c r="A151" t="s">
        <v>209</v>
      </c>
      <c r="B151" t="s">
        <v>116</v>
      </c>
      <c r="C151" t="s">
        <v>138</v>
      </c>
      <c r="D151" t="s">
        <v>127</v>
      </c>
      <c r="E151" t="s">
        <v>137</v>
      </c>
      <c r="F151">
        <v>688.6</v>
      </c>
      <c r="G151">
        <v>89.66716343765523</v>
      </c>
      <c r="H151">
        <f t="shared" si="6"/>
        <v>71.15191256830606</v>
      </c>
      <c r="I151">
        <f t="shared" si="7"/>
        <v>705.130471098229</v>
      </c>
      <c r="J151">
        <f t="shared" si="8"/>
        <v>0.1009060244659235</v>
      </c>
    </row>
    <row r="152" spans="1:10" ht="12">
      <c r="A152" t="s">
        <v>0</v>
      </c>
      <c r="B152" t="s">
        <v>116</v>
      </c>
      <c r="C152" t="s">
        <v>138</v>
      </c>
      <c r="D152" t="s">
        <v>128</v>
      </c>
      <c r="E152" t="s">
        <v>132</v>
      </c>
      <c r="F152">
        <v>269.7</v>
      </c>
      <c r="G152">
        <v>85.57041935968735</v>
      </c>
      <c r="H152">
        <f t="shared" si="6"/>
        <v>38.91657898692322</v>
      </c>
      <c r="I152">
        <f t="shared" si="7"/>
        <v>705.130471098229</v>
      </c>
      <c r="J152">
        <f t="shared" si="8"/>
        <v>0.05519060738690145</v>
      </c>
    </row>
    <row r="153" spans="1:10" ht="12">
      <c r="A153" t="s">
        <v>1</v>
      </c>
      <c r="B153" t="s">
        <v>116</v>
      </c>
      <c r="C153" t="s">
        <v>138</v>
      </c>
      <c r="D153" t="s">
        <v>128</v>
      </c>
      <c r="E153" t="s">
        <v>133</v>
      </c>
      <c r="F153">
        <v>319.2</v>
      </c>
      <c r="G153">
        <v>82.90790509389409</v>
      </c>
      <c r="H153">
        <f t="shared" si="6"/>
        <v>54.55796694029007</v>
      </c>
      <c r="I153">
        <f t="shared" si="7"/>
        <v>705.130471098229</v>
      </c>
      <c r="J153">
        <f t="shared" si="8"/>
        <v>0.07737286810952439</v>
      </c>
    </row>
    <row r="154" spans="1:10" ht="12">
      <c r="A154" t="s">
        <v>2</v>
      </c>
      <c r="B154" t="s">
        <v>116</v>
      </c>
      <c r="C154" t="s">
        <v>138</v>
      </c>
      <c r="D154" t="s">
        <v>128</v>
      </c>
      <c r="E154" t="s">
        <v>134</v>
      </c>
      <c r="F154">
        <v>554.5</v>
      </c>
      <c r="G154">
        <v>88.18580506578358</v>
      </c>
      <c r="H154">
        <f t="shared" si="6"/>
        <v>65.50971091023003</v>
      </c>
      <c r="I154">
        <f t="shared" si="7"/>
        <v>705.130471098229</v>
      </c>
      <c r="J154">
        <f t="shared" si="8"/>
        <v>0.09290438237366162</v>
      </c>
    </row>
    <row r="155" spans="1:10" ht="12">
      <c r="A155" t="s">
        <v>3</v>
      </c>
      <c r="B155" t="s">
        <v>116</v>
      </c>
      <c r="C155" t="s">
        <v>138</v>
      </c>
      <c r="D155" t="s">
        <v>128</v>
      </c>
      <c r="E155" t="s">
        <v>135</v>
      </c>
      <c r="F155">
        <v>695.3</v>
      </c>
      <c r="G155">
        <v>82.8240463351308</v>
      </c>
      <c r="H155">
        <f t="shared" si="6"/>
        <v>119.42440583183551</v>
      </c>
      <c r="I155">
        <f t="shared" si="7"/>
        <v>705.130471098229</v>
      </c>
      <c r="J155">
        <f t="shared" si="8"/>
        <v>0.16936497673378656</v>
      </c>
    </row>
    <row r="156" spans="1:10" ht="12">
      <c r="A156" t="s">
        <v>4</v>
      </c>
      <c r="B156" t="s">
        <v>116</v>
      </c>
      <c r="C156" t="s">
        <v>138</v>
      </c>
      <c r="D156" t="s">
        <v>128</v>
      </c>
      <c r="E156" t="s">
        <v>136</v>
      </c>
      <c r="F156">
        <v>655.6</v>
      </c>
      <c r="G156">
        <v>85.85172608941708</v>
      </c>
      <c r="H156">
        <f t="shared" si="6"/>
        <v>92.7560837577816</v>
      </c>
      <c r="I156">
        <f t="shared" si="7"/>
        <v>705.130471098229</v>
      </c>
      <c r="J156">
        <f t="shared" si="8"/>
        <v>0.13154456878500165</v>
      </c>
    </row>
    <row r="157" spans="1:10" ht="12">
      <c r="A157" t="s">
        <v>5</v>
      </c>
      <c r="B157" t="s">
        <v>116</v>
      </c>
      <c r="C157" t="s">
        <v>138</v>
      </c>
      <c r="D157" t="s">
        <v>128</v>
      </c>
      <c r="E157" t="s">
        <v>137</v>
      </c>
      <c r="F157">
        <v>688.4</v>
      </c>
      <c r="G157">
        <v>91.38580811887584</v>
      </c>
      <c r="H157">
        <f t="shared" si="6"/>
        <v>59.3000969096587</v>
      </c>
      <c r="I157">
        <f t="shared" si="7"/>
        <v>705.130471098229</v>
      </c>
      <c r="J157">
        <f t="shared" si="8"/>
        <v>0.08409804899978267</v>
      </c>
    </row>
    <row r="158" spans="1:10" ht="12">
      <c r="A158" t="s">
        <v>6</v>
      </c>
      <c r="B158" t="s">
        <v>116</v>
      </c>
      <c r="C158" t="s">
        <v>138</v>
      </c>
      <c r="D158" t="s">
        <v>129</v>
      </c>
      <c r="E158" t="s">
        <v>132</v>
      </c>
      <c r="F158">
        <v>130.6</v>
      </c>
      <c r="G158">
        <v>85.09464897898346</v>
      </c>
      <c r="H158">
        <f t="shared" si="6"/>
        <v>19.4663884334476</v>
      </c>
      <c r="I158">
        <f t="shared" si="7"/>
        <v>705.130471098229</v>
      </c>
      <c r="J158">
        <f t="shared" si="8"/>
        <v>0.027606789425975345</v>
      </c>
    </row>
    <row r="159" spans="1:10" ht="12">
      <c r="A159" t="s">
        <v>7</v>
      </c>
      <c r="B159" t="s">
        <v>116</v>
      </c>
      <c r="C159" t="s">
        <v>138</v>
      </c>
      <c r="D159" t="s">
        <v>129</v>
      </c>
      <c r="E159" t="s">
        <v>133</v>
      </c>
      <c r="F159">
        <v>348.5</v>
      </c>
      <c r="G159">
        <v>86.33788737087636</v>
      </c>
      <c r="H159">
        <f t="shared" si="6"/>
        <v>47.61246251249589</v>
      </c>
      <c r="I159">
        <f t="shared" si="7"/>
        <v>705.130471098229</v>
      </c>
      <c r="J159">
        <f t="shared" si="8"/>
        <v>0.06752291166532666</v>
      </c>
    </row>
    <row r="160" spans="1:10" ht="12">
      <c r="A160" t="s">
        <v>8</v>
      </c>
      <c r="B160" t="s">
        <v>116</v>
      </c>
      <c r="C160" t="s">
        <v>138</v>
      </c>
      <c r="D160" t="s">
        <v>129</v>
      </c>
      <c r="E160" t="s">
        <v>134</v>
      </c>
      <c r="F160">
        <v>448.5</v>
      </c>
      <c r="G160">
        <v>86.47506339814032</v>
      </c>
      <c r="H160">
        <f t="shared" si="6"/>
        <v>60.65934065934066</v>
      </c>
      <c r="I160">
        <f t="shared" si="7"/>
        <v>705.130471098229</v>
      </c>
      <c r="J160">
        <f t="shared" si="8"/>
        <v>0.08602569757744938</v>
      </c>
    </row>
    <row r="161" spans="1:10" ht="12">
      <c r="A161" t="s">
        <v>9</v>
      </c>
      <c r="B161" t="s">
        <v>116</v>
      </c>
      <c r="C161" t="s">
        <v>138</v>
      </c>
      <c r="D161" t="s">
        <v>129</v>
      </c>
      <c r="E161" t="s">
        <v>135</v>
      </c>
      <c r="F161">
        <v>694.5</v>
      </c>
      <c r="G161">
        <v>85.86601990465836</v>
      </c>
      <c r="H161">
        <f t="shared" si="6"/>
        <v>98.1604917621477</v>
      </c>
      <c r="I161">
        <f t="shared" si="7"/>
        <v>705.130471098229</v>
      </c>
      <c r="J161">
        <f t="shared" si="8"/>
        <v>0.13920897732481247</v>
      </c>
    </row>
    <row r="162" spans="1:10" ht="12">
      <c r="A162" t="s">
        <v>10</v>
      </c>
      <c r="B162" t="s">
        <v>116</v>
      </c>
      <c r="C162" t="s">
        <v>138</v>
      </c>
      <c r="D162" t="s">
        <v>129</v>
      </c>
      <c r="E162" t="s">
        <v>136</v>
      </c>
      <c r="F162">
        <v>634.3</v>
      </c>
      <c r="G162">
        <v>85.32885739152057</v>
      </c>
      <c r="H162">
        <f t="shared" si="6"/>
        <v>93.05905756558501</v>
      </c>
      <c r="I162">
        <f t="shared" si="7"/>
        <v>705.130471098229</v>
      </c>
      <c r="J162">
        <f t="shared" si="8"/>
        <v>0.13197423934984268</v>
      </c>
    </row>
    <row r="163" spans="1:10" ht="12">
      <c r="A163" t="s">
        <v>11</v>
      </c>
      <c r="B163" t="s">
        <v>116</v>
      </c>
      <c r="C163" t="s">
        <v>138</v>
      </c>
      <c r="D163" t="s">
        <v>129</v>
      </c>
      <c r="E163" t="s">
        <v>137</v>
      </c>
      <c r="F163">
        <v>708.6</v>
      </c>
      <c r="G163">
        <v>90.31839504940612</v>
      </c>
      <c r="H163">
        <f t="shared" si="6"/>
        <v>68.60385267990823</v>
      </c>
      <c r="I163">
        <f t="shared" si="7"/>
        <v>705.130471098229</v>
      </c>
      <c r="J163">
        <f t="shared" si="8"/>
        <v>0.09729242387307255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48" sqref="G48"/>
    </sheetView>
  </sheetViews>
  <sheetFormatPr defaultColWidth="11.421875" defaultRowHeight="12.75"/>
  <sheetData>
    <row r="1" spans="1:10" ht="12">
      <c r="A1" t="s">
        <v>17</v>
      </c>
      <c r="B1" t="s">
        <v>122</v>
      </c>
      <c r="C1" t="s">
        <v>139</v>
      </c>
      <c r="D1" t="s">
        <v>140</v>
      </c>
      <c r="E1" t="s">
        <v>132</v>
      </c>
      <c r="F1" t="s">
        <v>133</v>
      </c>
      <c r="G1" t="s">
        <v>134</v>
      </c>
      <c r="H1" t="s">
        <v>135</v>
      </c>
      <c r="I1" t="s">
        <v>136</v>
      </c>
      <c r="J1" t="s">
        <v>137</v>
      </c>
    </row>
    <row r="2" spans="1:10" ht="12">
      <c r="A2" t="s">
        <v>115</v>
      </c>
      <c r="B2" t="s">
        <v>123</v>
      </c>
      <c r="C2" t="s">
        <v>127</v>
      </c>
      <c r="D2">
        <v>6</v>
      </c>
      <c r="E2">
        <v>0.01304962</v>
      </c>
      <c r="F2">
        <v>0.05855131</v>
      </c>
      <c r="G2">
        <v>0.03919518</v>
      </c>
      <c r="H2">
        <v>0.06915528</v>
      </c>
      <c r="I2">
        <v>0.10104869</v>
      </c>
      <c r="J2">
        <v>0.18345796</v>
      </c>
    </row>
    <row r="3" spans="1:10" ht="12">
      <c r="A3" t="s">
        <v>115</v>
      </c>
      <c r="B3" t="s">
        <v>123</v>
      </c>
      <c r="C3" t="s">
        <v>128</v>
      </c>
      <c r="D3">
        <v>6</v>
      </c>
      <c r="E3">
        <v>0.02800026</v>
      </c>
      <c r="F3">
        <v>0.06732909</v>
      </c>
      <c r="G3">
        <v>0.0663293</v>
      </c>
      <c r="H3">
        <v>0.09222101</v>
      </c>
      <c r="I3">
        <v>0.17082685</v>
      </c>
      <c r="J3">
        <v>0.19054009</v>
      </c>
    </row>
    <row r="4" spans="1:10" ht="12">
      <c r="A4" t="s">
        <v>115</v>
      </c>
      <c r="B4" t="s">
        <v>123</v>
      </c>
      <c r="C4" t="s">
        <v>129</v>
      </c>
      <c r="D4">
        <v>6</v>
      </c>
      <c r="E4">
        <v>0.01380006</v>
      </c>
      <c r="F4">
        <v>0.05458513</v>
      </c>
      <c r="G4">
        <v>0.06198194</v>
      </c>
      <c r="H4">
        <v>0.06428606</v>
      </c>
      <c r="I4">
        <v>0.07424331</v>
      </c>
      <c r="J4">
        <v>0.11550687</v>
      </c>
    </row>
    <row r="5" spans="1:10" ht="12">
      <c r="A5" t="s">
        <v>115</v>
      </c>
      <c r="B5" t="s">
        <v>123</v>
      </c>
      <c r="C5" t="s">
        <v>130</v>
      </c>
      <c r="D5">
        <v>6</v>
      </c>
      <c r="E5">
        <v>0.01290301</v>
      </c>
      <c r="F5">
        <v>0.0454176</v>
      </c>
      <c r="G5">
        <v>0.07364276</v>
      </c>
      <c r="H5">
        <v>0.10592877</v>
      </c>
      <c r="I5">
        <v>0.12889139</v>
      </c>
      <c r="J5">
        <v>0.11847763</v>
      </c>
    </row>
    <row r="6" spans="1:10" ht="12">
      <c r="A6" t="s">
        <v>115</v>
      </c>
      <c r="B6" t="s">
        <v>124</v>
      </c>
      <c r="C6" t="s">
        <v>127</v>
      </c>
      <c r="D6">
        <v>6</v>
      </c>
      <c r="E6">
        <v>0.04815749</v>
      </c>
      <c r="F6">
        <v>0.130768</v>
      </c>
      <c r="G6">
        <v>0.11829239</v>
      </c>
      <c r="H6">
        <v>0.15723541</v>
      </c>
      <c r="I6">
        <v>0.16543616</v>
      </c>
      <c r="J6">
        <v>0.2309348</v>
      </c>
    </row>
    <row r="7" spans="1:10" ht="12">
      <c r="A7" t="s">
        <v>115</v>
      </c>
      <c r="B7" t="s">
        <v>124</v>
      </c>
      <c r="C7" t="s">
        <v>128</v>
      </c>
      <c r="D7">
        <v>6</v>
      </c>
      <c r="E7">
        <v>0.02734885</v>
      </c>
      <c r="F7">
        <v>0.05399228</v>
      </c>
      <c r="G7">
        <v>0.10171982</v>
      </c>
      <c r="H7">
        <v>0.15195106</v>
      </c>
      <c r="I7">
        <v>0.16995718</v>
      </c>
      <c r="J7">
        <v>0.13597578</v>
      </c>
    </row>
    <row r="8" spans="1:10" ht="12">
      <c r="A8" t="s">
        <v>115</v>
      </c>
      <c r="B8" t="s">
        <v>124</v>
      </c>
      <c r="C8" t="s">
        <v>129</v>
      </c>
      <c r="D8">
        <v>6</v>
      </c>
      <c r="E8">
        <v>0.03804052</v>
      </c>
      <c r="F8">
        <v>0.0737338</v>
      </c>
      <c r="G8">
        <v>0.09103708</v>
      </c>
      <c r="H8">
        <v>0.20414525</v>
      </c>
      <c r="I8">
        <v>0.16204989</v>
      </c>
      <c r="J8">
        <v>0.1272612</v>
      </c>
    </row>
    <row r="9" spans="1:10" ht="12">
      <c r="A9" t="s">
        <v>115</v>
      </c>
      <c r="B9" t="s">
        <v>124</v>
      </c>
      <c r="C9" t="s">
        <v>130</v>
      </c>
      <c r="D9">
        <v>6</v>
      </c>
      <c r="E9">
        <v>0.06060797</v>
      </c>
      <c r="F9">
        <v>0.11508088</v>
      </c>
      <c r="G9">
        <v>0.06685638</v>
      </c>
      <c r="H9">
        <v>0.17395611</v>
      </c>
      <c r="I9">
        <v>0.17142039</v>
      </c>
      <c r="J9">
        <v>0.1438946</v>
      </c>
    </row>
    <row r="10" spans="1:10" ht="12">
      <c r="A10" t="s">
        <v>115</v>
      </c>
      <c r="B10" t="s">
        <v>125</v>
      </c>
      <c r="C10" t="s">
        <v>127</v>
      </c>
      <c r="D10">
        <v>6</v>
      </c>
      <c r="E10">
        <v>0.05673033</v>
      </c>
      <c r="F10">
        <v>0.08902592</v>
      </c>
      <c r="G10">
        <v>0.21409777</v>
      </c>
      <c r="H10">
        <v>0.09859332</v>
      </c>
      <c r="I10">
        <v>0.08831636</v>
      </c>
      <c r="J10">
        <v>0.07658273</v>
      </c>
    </row>
    <row r="11" spans="1:10" ht="12">
      <c r="A11" t="s">
        <v>115</v>
      </c>
      <c r="B11" t="s">
        <v>125</v>
      </c>
      <c r="C11" t="s">
        <v>128</v>
      </c>
      <c r="D11">
        <v>6</v>
      </c>
      <c r="E11">
        <v>0.0150547</v>
      </c>
      <c r="F11">
        <v>0.0223558</v>
      </c>
      <c r="G11">
        <v>0.08388739</v>
      </c>
      <c r="H11">
        <v>0.11363108</v>
      </c>
      <c r="I11">
        <v>0.11277863</v>
      </c>
      <c r="J11">
        <v>0.07718424</v>
      </c>
    </row>
    <row r="12" spans="1:10" ht="12">
      <c r="A12" t="s">
        <v>115</v>
      </c>
      <c r="B12" t="s">
        <v>125</v>
      </c>
      <c r="C12" t="s">
        <v>129</v>
      </c>
      <c r="D12">
        <v>6</v>
      </c>
      <c r="E12">
        <v>0.02880358</v>
      </c>
      <c r="F12">
        <v>0.05728845</v>
      </c>
      <c r="G12">
        <v>0.08260673</v>
      </c>
      <c r="H12">
        <v>0.20992376</v>
      </c>
      <c r="I12">
        <v>0.14197045</v>
      </c>
      <c r="J12">
        <v>0.12131346</v>
      </c>
    </row>
    <row r="13" spans="1:10" ht="12">
      <c r="A13" t="s">
        <v>115</v>
      </c>
      <c r="B13" t="s">
        <v>125</v>
      </c>
      <c r="C13" t="s">
        <v>130</v>
      </c>
      <c r="D13">
        <v>6</v>
      </c>
      <c r="E13">
        <v>0.01254432</v>
      </c>
      <c r="F13">
        <v>0.04648509</v>
      </c>
      <c r="G13">
        <v>0.07857791</v>
      </c>
      <c r="H13">
        <v>0.15169606</v>
      </c>
      <c r="I13">
        <v>0.09171462</v>
      </c>
      <c r="J13">
        <v>0.11542323</v>
      </c>
    </row>
    <row r="14" spans="1:10" ht="12">
      <c r="A14" t="s">
        <v>115</v>
      </c>
      <c r="B14" t="s">
        <v>138</v>
      </c>
      <c r="C14" t="s">
        <v>127</v>
      </c>
      <c r="D14">
        <v>6</v>
      </c>
      <c r="E14">
        <v>0.02777548</v>
      </c>
      <c r="F14">
        <v>0.05585442</v>
      </c>
      <c r="G14">
        <v>0.06259237</v>
      </c>
      <c r="H14">
        <v>0.11235526</v>
      </c>
      <c r="I14">
        <v>0.08125176</v>
      </c>
      <c r="J14">
        <v>0.07588956</v>
      </c>
    </row>
    <row r="15" spans="1:10" ht="12">
      <c r="A15" t="s">
        <v>115</v>
      </c>
      <c r="B15" t="s">
        <v>138</v>
      </c>
      <c r="C15" t="s">
        <v>128</v>
      </c>
      <c r="D15">
        <v>6</v>
      </c>
      <c r="E15">
        <v>0.02363823</v>
      </c>
      <c r="F15">
        <v>0.03746185</v>
      </c>
      <c r="G15">
        <v>0.04094313</v>
      </c>
      <c r="H15">
        <v>0.07622005</v>
      </c>
      <c r="I15">
        <v>0.07390269</v>
      </c>
      <c r="J15">
        <v>0.07104308</v>
      </c>
    </row>
    <row r="16" spans="1:10" ht="12">
      <c r="A16" t="s">
        <v>115</v>
      </c>
      <c r="B16" t="s">
        <v>138</v>
      </c>
      <c r="C16" t="s">
        <v>129</v>
      </c>
      <c r="D16">
        <v>6</v>
      </c>
      <c r="E16">
        <v>0.02547552</v>
      </c>
      <c r="F16">
        <v>0.06859234</v>
      </c>
      <c r="G16">
        <v>0.06896266</v>
      </c>
      <c r="H16">
        <v>0.06687415</v>
      </c>
      <c r="I16">
        <v>0.06423628</v>
      </c>
      <c r="J16">
        <v>0.09983433</v>
      </c>
    </row>
    <row r="17" spans="1:10" ht="12">
      <c r="A17" t="s">
        <v>116</v>
      </c>
      <c r="B17" t="s">
        <v>123</v>
      </c>
      <c r="C17" t="s">
        <v>127</v>
      </c>
      <c r="D17">
        <v>6</v>
      </c>
      <c r="E17">
        <v>0.2318792</v>
      </c>
      <c r="F17">
        <v>0.14150735</v>
      </c>
      <c r="G17">
        <v>0.10610892</v>
      </c>
      <c r="H17">
        <v>0.07840233</v>
      </c>
      <c r="I17">
        <v>0.09082776</v>
      </c>
      <c r="J17">
        <v>0.06186899</v>
      </c>
    </row>
    <row r="18" spans="1:10" ht="12">
      <c r="A18" t="s">
        <v>116</v>
      </c>
      <c r="B18" t="s">
        <v>123</v>
      </c>
      <c r="C18" t="s">
        <v>128</v>
      </c>
      <c r="D18">
        <v>6</v>
      </c>
      <c r="E18">
        <v>0.13213424</v>
      </c>
      <c r="F18">
        <v>0.10439778</v>
      </c>
      <c r="G18">
        <v>0.08769089</v>
      </c>
      <c r="H18">
        <v>0.07988246</v>
      </c>
      <c r="I18">
        <v>0.08585521</v>
      </c>
      <c r="J18">
        <v>0.0585338</v>
      </c>
    </row>
    <row r="19" spans="1:10" ht="12">
      <c r="A19" t="s">
        <v>116</v>
      </c>
      <c r="B19" t="s">
        <v>123</v>
      </c>
      <c r="C19" t="s">
        <v>129</v>
      </c>
      <c r="D19">
        <v>6</v>
      </c>
      <c r="E19">
        <v>0.13468855</v>
      </c>
      <c r="F19">
        <v>0.10500077</v>
      </c>
      <c r="G19">
        <v>0.09254263</v>
      </c>
      <c r="H19">
        <v>0.07801577</v>
      </c>
      <c r="I19">
        <v>0.07956541</v>
      </c>
      <c r="J19">
        <v>0.09009677</v>
      </c>
    </row>
    <row r="20" spans="1:10" ht="12">
      <c r="A20" t="s">
        <v>116</v>
      </c>
      <c r="B20" t="s">
        <v>124</v>
      </c>
      <c r="C20" t="s">
        <v>127</v>
      </c>
      <c r="D20">
        <v>6</v>
      </c>
      <c r="E20">
        <v>0.1006563</v>
      </c>
      <c r="F20">
        <v>0.14909294</v>
      </c>
      <c r="G20">
        <v>0.09635925</v>
      </c>
      <c r="H20">
        <v>0.09964235</v>
      </c>
      <c r="I20">
        <v>0.08455963</v>
      </c>
      <c r="J20">
        <v>0.08223544</v>
      </c>
    </row>
    <row r="21" spans="1:10" ht="12">
      <c r="A21" t="s">
        <v>116</v>
      </c>
      <c r="B21" t="s">
        <v>124</v>
      </c>
      <c r="C21" t="s">
        <v>128</v>
      </c>
      <c r="D21">
        <v>6</v>
      </c>
      <c r="E21">
        <v>0.05723263</v>
      </c>
      <c r="F21">
        <v>0.17607682</v>
      </c>
      <c r="G21">
        <v>0.12781231</v>
      </c>
      <c r="H21">
        <v>0.08430874</v>
      </c>
      <c r="I21">
        <v>0.08016755</v>
      </c>
      <c r="J21">
        <v>0.07861194</v>
      </c>
    </row>
    <row r="22" spans="1:10" ht="12">
      <c r="A22" t="s">
        <v>116</v>
      </c>
      <c r="B22" t="s">
        <v>124</v>
      </c>
      <c r="C22" t="s">
        <v>129</v>
      </c>
      <c r="D22">
        <v>6</v>
      </c>
      <c r="E22">
        <v>0.0233649</v>
      </c>
      <c r="F22">
        <v>0.10003038</v>
      </c>
      <c r="G22">
        <v>0.14272218</v>
      </c>
      <c r="H22">
        <v>0.11262803</v>
      </c>
      <c r="I22">
        <v>0.11043366</v>
      </c>
      <c r="J22">
        <v>0.09174031</v>
      </c>
    </row>
    <row r="23" spans="1:10" ht="12">
      <c r="A23" t="s">
        <v>116</v>
      </c>
      <c r="B23" t="s">
        <v>125</v>
      </c>
      <c r="C23" t="s">
        <v>127</v>
      </c>
      <c r="D23">
        <v>6</v>
      </c>
      <c r="E23">
        <v>0.01506978</v>
      </c>
      <c r="F23">
        <v>0.03615102</v>
      </c>
      <c r="G23">
        <v>0.08387922</v>
      </c>
      <c r="H23">
        <v>0.19745656</v>
      </c>
      <c r="I23">
        <v>0.17965761</v>
      </c>
      <c r="J23">
        <v>0.14041693</v>
      </c>
    </row>
    <row r="24" spans="1:10" ht="12">
      <c r="A24" t="s">
        <v>116</v>
      </c>
      <c r="B24" t="s">
        <v>125</v>
      </c>
      <c r="C24" t="s">
        <v>128</v>
      </c>
      <c r="D24">
        <v>6</v>
      </c>
      <c r="E24">
        <v>0.03910572</v>
      </c>
      <c r="F24">
        <v>0.07007086</v>
      </c>
      <c r="G24">
        <v>0.1725635</v>
      </c>
      <c r="H24">
        <v>0.22459504</v>
      </c>
      <c r="I24">
        <v>0.19425134</v>
      </c>
      <c r="J24">
        <v>0.15036275</v>
      </c>
    </row>
    <row r="25" spans="1:10" ht="12">
      <c r="A25" t="s">
        <v>116</v>
      </c>
      <c r="B25" t="s">
        <v>125</v>
      </c>
      <c r="C25" t="s">
        <v>129</v>
      </c>
      <c r="D25">
        <v>6</v>
      </c>
      <c r="E25">
        <v>0.02824266</v>
      </c>
      <c r="F25">
        <v>0.11028128</v>
      </c>
      <c r="G25">
        <v>0.12651147</v>
      </c>
      <c r="H25">
        <v>0.18444223</v>
      </c>
      <c r="I25">
        <v>0.22922878</v>
      </c>
      <c r="J25">
        <v>0.14821681</v>
      </c>
    </row>
    <row r="26" spans="1:10" ht="12">
      <c r="A26" t="s">
        <v>116</v>
      </c>
      <c r="B26" t="s">
        <v>138</v>
      </c>
      <c r="C26" t="s">
        <v>127</v>
      </c>
      <c r="D26">
        <v>6</v>
      </c>
      <c r="E26">
        <v>0.04816697</v>
      </c>
      <c r="F26">
        <v>0.0671441</v>
      </c>
      <c r="G26">
        <v>0.12962307</v>
      </c>
      <c r="H26">
        <v>0.15637647</v>
      </c>
      <c r="I26">
        <v>0.10747772</v>
      </c>
      <c r="J26">
        <v>0.10090602</v>
      </c>
    </row>
    <row r="27" spans="1:10" ht="12">
      <c r="A27" t="s">
        <v>116</v>
      </c>
      <c r="B27" t="s">
        <v>138</v>
      </c>
      <c r="C27" t="s">
        <v>128</v>
      </c>
      <c r="D27">
        <v>6</v>
      </c>
      <c r="E27">
        <v>0.05519061</v>
      </c>
      <c r="F27">
        <v>0.07737287</v>
      </c>
      <c r="G27">
        <v>0.09290438</v>
      </c>
      <c r="H27">
        <v>0.16936498</v>
      </c>
      <c r="I27">
        <v>0.13154457</v>
      </c>
      <c r="J27">
        <v>0.08409805</v>
      </c>
    </row>
    <row r="28" spans="1:10" ht="12">
      <c r="A28" t="s">
        <v>116</v>
      </c>
      <c r="B28" t="s">
        <v>138</v>
      </c>
      <c r="C28" t="s">
        <v>129</v>
      </c>
      <c r="D28">
        <v>6</v>
      </c>
      <c r="E28">
        <v>0.02760679</v>
      </c>
      <c r="F28">
        <v>0.06752291</v>
      </c>
      <c r="G28">
        <v>0.0860257</v>
      </c>
      <c r="H28">
        <v>0.13920898</v>
      </c>
      <c r="I28">
        <v>0.13197424</v>
      </c>
      <c r="J28">
        <v>0.09729242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egauthie</dc:creator>
  <cp:keywords/>
  <dc:description/>
  <cp:lastModifiedBy>Andy Siegenthaler</cp:lastModifiedBy>
  <cp:lastPrinted>2004-01-28T09:39:13Z</cp:lastPrinted>
  <dcterms:created xsi:type="dcterms:W3CDTF">2003-11-17T08:44:06Z</dcterms:created>
  <dcterms:modified xsi:type="dcterms:W3CDTF">2005-01-19T08:43:53Z</dcterms:modified>
  <cp:category/>
  <cp:version/>
  <cp:contentType/>
  <cp:contentStatus/>
</cp:coreProperties>
</file>