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<sst xmlns="http://schemas.openxmlformats.org/spreadsheetml/2006/main" count="50" uniqueCount="50">
  <si>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Station</t>
  </si>
  <si>
    <t>Wet peat(g)</t>
  </si>
  <si>
    <t>% humidité</t>
  </si>
  <si>
    <t>Wet peat (g)</t>
  </si>
  <si>
    <t>FB A 3-1</t>
  </si>
  <si>
    <t>FB A 3-2</t>
  </si>
  <si>
    <t>FB A 3-3</t>
  </si>
  <si>
    <t>FB A 4-1</t>
  </si>
  <si>
    <t>FB A 4-2</t>
  </si>
  <si>
    <t>FB A 4-3</t>
  </si>
  <si>
    <t>FB A 5-1</t>
  </si>
  <si>
    <t>FB A 5-2</t>
  </si>
  <si>
    <t>FB A 5-3</t>
  </si>
  <si>
    <t>FB A 6-1</t>
  </si>
  <si>
    <t>FB A 6-2</t>
  </si>
  <si>
    <t>FB A 6-3</t>
  </si>
  <si>
    <t>FB A 7-1</t>
  </si>
  <si>
    <t>FB A 7-2</t>
  </si>
  <si>
    <t>FB A 7-3</t>
  </si>
  <si>
    <t>FB A 8-1</t>
  </si>
  <si>
    <t>FB A 8-2</t>
  </si>
  <si>
    <t>FB A 8-3</t>
  </si>
  <si>
    <t>FB B 3-2</t>
  </si>
  <si>
    <t>FB B 3-3</t>
  </si>
  <si>
    <t>FB B 4-1</t>
  </si>
  <si>
    <t>FB B 4-2</t>
  </si>
  <si>
    <t>FB B 4-3</t>
  </si>
  <si>
    <t>FB B 5-1</t>
  </si>
  <si>
    <t>FB B 5-2</t>
  </si>
  <si>
    <t>FB B 5-3</t>
  </si>
  <si>
    <t>FB B 6-1</t>
  </si>
  <si>
    <t>FB B 6-2</t>
  </si>
  <si>
    <t>FB B 6-3</t>
  </si>
  <si>
    <t>FB B 7-1</t>
  </si>
  <si>
    <t>FB B 7-2</t>
  </si>
  <si>
    <t>FB B 7-3</t>
  </si>
  <si>
    <t>FB B 8-1</t>
  </si>
  <si>
    <t>FB B 8-2</t>
  </si>
  <si>
    <t>FB B 8-3</t>
  </si>
  <si>
    <t>FB B 3-1</t>
  </si>
  <si>
    <r>
      <t>V carotte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</si>
  <si>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Taille tube (mm)</t>
  </si>
  <si>
    <t>Hauteur  (mm)</t>
  </si>
  <si>
    <t>Density</t>
  </si>
  <si>
    <t>Humidity</t>
  </si>
  <si>
    <t>Mcoupelle</t>
  </si>
  <si>
    <t>Dry peat+coup. (g)</t>
  </si>
  <si>
    <t>Average density</t>
  </si>
  <si>
    <t>slices 3 &amp; 4</t>
  </si>
  <si>
    <r>
      <t>g.L</t>
    </r>
    <r>
      <rPr>
        <vertAlign val="superscript"/>
        <sz val="12"/>
        <rFont val="Times New Roman"/>
        <family val="1"/>
      </rPr>
      <t>-1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</si>
</sst>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</numFmts>
  <fonts count="2">
    <font>
      <sz val="12"/>
      <name val="Times New Roman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4" xfId="19" applyNumberFormat="1" applyBorder="1" applyAlignment="1">
      <alignment/>
    </xf>
    <xf numFmtId="165" fontId="0" fillId="0" borderId="0" xfId="15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0" fillId="2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8" sqref="H28"/>
    </sheetView>
  </sheetViews>
  <sheetFormatPr defaultColWidth="11.00390625" defaultRowHeight="15.75"/>
  <cols>
    <col min="5" max="5" width="15.00390625" style="0" customWidth="1"/>
    <col min="7" max="7" width="12.875" style="0" bestFit="1" customWidth="1"/>
    <col min="8" max="8" width="12.875" style="0" customWidth="1"/>
    <col min="9" max="9" width="11.875" style="0" bestFit="1" customWidth="1"/>
    <col min="10" max="10" width="13.125" style="0" bestFit="1" customWidth="1"/>
    <col min="11" max="11" width="5.25390625" style="0" customWidth="1"/>
  </cols>
  <sheetData>
    <row r="1" spans="1:11" ht="18.75">
      <c r="A1" s="16" t="s">
        <v>0</v>
      </c>
      <c r="B1" s="16" t="s">
        <v>3</v>
      </c>
      <c r="C1" s="15" t="s">
        <v>44</v>
      </c>
      <c r="D1" s="15"/>
      <c r="E1" s="15"/>
      <c r="F1" s="15"/>
      <c r="G1" s="17" t="s">
        <v>43</v>
      </c>
      <c r="H1" s="14" t="s">
        <v>47</v>
      </c>
      <c r="I1" s="8" t="s">
        <v>40</v>
      </c>
      <c r="J1" s="10" t="s">
        <v>41</v>
      </c>
      <c r="K1" s="11">
        <v>134</v>
      </c>
    </row>
    <row r="2" spans="1:11" ht="19.5" thickBot="1">
      <c r="A2" s="16"/>
      <c r="B2" s="16"/>
      <c r="C2" s="4" t="s">
        <v>45</v>
      </c>
      <c r="D2" s="4" t="s">
        <v>1</v>
      </c>
      <c r="E2" s="4" t="s">
        <v>46</v>
      </c>
      <c r="F2" s="4" t="s">
        <v>2</v>
      </c>
      <c r="G2" s="17" t="s">
        <v>49</v>
      </c>
      <c r="H2" s="14" t="s">
        <v>48</v>
      </c>
      <c r="I2" s="9">
        <f>PI()*(K1/2)*(K1/2)*K2*0.000000001</f>
        <v>0.0007051304710982291</v>
      </c>
      <c r="J2" s="12" t="s">
        <v>42</v>
      </c>
      <c r="K2" s="13">
        <v>50</v>
      </c>
    </row>
    <row r="3" spans="1:8" ht="15.75">
      <c r="A3" t="s">
        <v>4</v>
      </c>
      <c r="B3" s="3">
        <v>621.8</v>
      </c>
      <c r="C3" s="2">
        <v>2.32</v>
      </c>
      <c r="D3" s="1">
        <v>21.6</v>
      </c>
      <c r="E3" s="5">
        <v>6.531</v>
      </c>
      <c r="F3" s="6">
        <f>(D3-(E3-C3))/D3</f>
        <v>0.8050462962962964</v>
      </c>
      <c r="G3" s="18">
        <f>((B3-(B3*F3))*0.001)/$I$2</f>
        <v>171.9145859264333</v>
      </c>
      <c r="H3" s="7">
        <f>(G3+G6)/2</f>
        <v>153.05772333763576</v>
      </c>
    </row>
    <row r="4" spans="1:8" ht="15.75">
      <c r="A4" t="s">
        <v>5</v>
      </c>
      <c r="B4" s="3">
        <v>660.6</v>
      </c>
      <c r="C4" s="2">
        <v>2.304</v>
      </c>
      <c r="D4" s="1">
        <v>20.1</v>
      </c>
      <c r="E4" s="5">
        <v>5.447</v>
      </c>
      <c r="F4" s="6">
        <f aca="true" t="shared" si="0" ref="F4:F38">(D4-(E4-C4))/D4</f>
        <v>0.8436318407960198</v>
      </c>
      <c r="G4" s="18">
        <f>((B4-(B4*F4))*0.001)/$I$2</f>
        <v>146.49318133886092</v>
      </c>
      <c r="H4" s="7">
        <f>(G4+G7)/2</f>
        <v>140.6567674313819</v>
      </c>
    </row>
    <row r="5" spans="1:8" ht="15.75">
      <c r="A5" t="s">
        <v>6</v>
      </c>
      <c r="B5" s="3">
        <v>565.3</v>
      </c>
      <c r="C5" s="2">
        <v>2.283</v>
      </c>
      <c r="D5" s="1">
        <v>20.1</v>
      </c>
      <c r="E5" s="5">
        <v>5.364</v>
      </c>
      <c r="F5" s="6">
        <f t="shared" si="0"/>
        <v>0.8467164179104478</v>
      </c>
      <c r="G5" s="18">
        <f>((B5-(B5*F5))*0.001)/$I$2</f>
        <v>122.88677416005861</v>
      </c>
      <c r="H5" s="7">
        <f>(G5+G8)/2</f>
        <v>118.25425435352776</v>
      </c>
    </row>
    <row r="6" spans="1:8" ht="15.75">
      <c r="A6" t="s">
        <v>7</v>
      </c>
      <c r="B6" s="3">
        <v>590.5</v>
      </c>
      <c r="C6" s="2">
        <v>2.319</v>
      </c>
      <c r="D6" s="5">
        <v>19.8</v>
      </c>
      <c r="E6" s="5">
        <v>5.492</v>
      </c>
      <c r="F6" s="6">
        <f t="shared" si="0"/>
        <v>0.8397474747474748</v>
      </c>
      <c r="G6" s="18">
        <f aca="true" t="shared" si="1" ref="G6:G38">((B6-(B6*F6))*0.001)/$I$2</f>
        <v>134.2008607488382</v>
      </c>
      <c r="H6" s="7"/>
    </row>
    <row r="7" spans="1:8" ht="15.75">
      <c r="A7" t="s">
        <v>8</v>
      </c>
      <c r="B7" s="3">
        <v>724.8</v>
      </c>
      <c r="C7" s="2">
        <v>2.274</v>
      </c>
      <c r="D7" s="5">
        <v>19.8</v>
      </c>
      <c r="E7" s="5">
        <v>4.871</v>
      </c>
      <c r="F7" s="6">
        <f t="shared" si="0"/>
        <v>0.8688383838383837</v>
      </c>
      <c r="G7" s="18">
        <f t="shared" si="1"/>
        <v>134.82035352390287</v>
      </c>
      <c r="H7" s="7"/>
    </row>
    <row r="8" spans="1:8" ht="15.75">
      <c r="A8" t="s">
        <v>9</v>
      </c>
      <c r="B8" s="3">
        <v>558.7</v>
      </c>
      <c r="C8" s="2">
        <v>2.344</v>
      </c>
      <c r="D8" s="5">
        <v>19.7</v>
      </c>
      <c r="E8" s="5">
        <v>5.169</v>
      </c>
      <c r="F8" s="6">
        <f t="shared" si="0"/>
        <v>0.8565989847715736</v>
      </c>
      <c r="G8" s="18">
        <f t="shared" si="1"/>
        <v>113.62173454699689</v>
      </c>
      <c r="H8" s="7"/>
    </row>
    <row r="9" spans="1:8" ht="15.75">
      <c r="A9" t="s">
        <v>10</v>
      </c>
      <c r="B9" s="3">
        <v>609.4</v>
      </c>
      <c r="C9" s="2">
        <v>2.313</v>
      </c>
      <c r="D9" s="5">
        <v>20.1</v>
      </c>
      <c r="E9" s="5">
        <v>4.839</v>
      </c>
      <c r="F9" s="6">
        <f t="shared" si="0"/>
        <v>0.8743283582089553</v>
      </c>
      <c r="G9" s="18">
        <f t="shared" si="1"/>
        <v>108.61011067665802</v>
      </c>
      <c r="H9" s="7"/>
    </row>
    <row r="10" spans="1:8" ht="15.75">
      <c r="A10" t="s">
        <v>11</v>
      </c>
      <c r="B10" s="3">
        <v>731.7</v>
      </c>
      <c r="C10" s="2">
        <v>2.278</v>
      </c>
      <c r="D10" s="5">
        <v>19.5</v>
      </c>
      <c r="E10" s="5">
        <v>4.652</v>
      </c>
      <c r="F10" s="6">
        <f t="shared" si="0"/>
        <v>0.8782564102564103</v>
      </c>
      <c r="G10" s="18">
        <f t="shared" si="1"/>
        <v>126.33092493740102</v>
      </c>
      <c r="H10" s="7"/>
    </row>
    <row r="11" spans="1:8" ht="15.75">
      <c r="A11" t="s">
        <v>12</v>
      </c>
      <c r="B11" s="3">
        <v>597.3</v>
      </c>
      <c r="C11" s="2">
        <v>2.295</v>
      </c>
      <c r="D11" s="5">
        <v>19.6</v>
      </c>
      <c r="E11" s="5">
        <v>4.974</v>
      </c>
      <c r="F11" s="6">
        <f t="shared" si="0"/>
        <v>0.8633163265306122</v>
      </c>
      <c r="G11" s="18">
        <f t="shared" si="1"/>
        <v>115.7816340515119</v>
      </c>
      <c r="H11" s="7"/>
    </row>
    <row r="12" spans="1:8" ht="15.75">
      <c r="A12" t="s">
        <v>13</v>
      </c>
      <c r="B12" s="3">
        <v>674.2</v>
      </c>
      <c r="C12" s="2">
        <v>2.306</v>
      </c>
      <c r="D12" s="5">
        <v>20.1</v>
      </c>
      <c r="E12" s="5">
        <v>4.742</v>
      </c>
      <c r="F12" s="6">
        <f t="shared" si="0"/>
        <v>0.8788059701492538</v>
      </c>
      <c r="G12" s="18">
        <f t="shared" si="1"/>
        <v>115.87786696852383</v>
      </c>
      <c r="H12" s="7"/>
    </row>
    <row r="13" spans="1:8" ht="15.75">
      <c r="A13" t="s">
        <v>14</v>
      </c>
      <c r="B13" s="3">
        <v>650.3</v>
      </c>
      <c r="C13" s="2">
        <v>2.333</v>
      </c>
      <c r="D13" s="5">
        <v>19.2</v>
      </c>
      <c r="E13" s="5">
        <v>4.481</v>
      </c>
      <c r="F13" s="6">
        <f t="shared" si="0"/>
        <v>0.888125</v>
      </c>
      <c r="G13" s="18">
        <f t="shared" si="1"/>
        <v>103.17567525721797</v>
      </c>
      <c r="H13" s="7"/>
    </row>
    <row r="14" spans="1:8" ht="15.75">
      <c r="A14" t="s">
        <v>15</v>
      </c>
      <c r="B14" s="3">
        <v>518.1</v>
      </c>
      <c r="C14" s="2">
        <v>2.318</v>
      </c>
      <c r="D14" s="5">
        <v>19.7</v>
      </c>
      <c r="E14" s="5">
        <v>4.65</v>
      </c>
      <c r="F14" s="6">
        <f t="shared" si="0"/>
        <v>0.8816243654822334</v>
      </c>
      <c r="G14" s="18">
        <f t="shared" si="1"/>
        <v>86.97740171139353</v>
      </c>
      <c r="H14" s="7"/>
    </row>
    <row r="15" spans="1:8" ht="15.75">
      <c r="A15" t="s">
        <v>16</v>
      </c>
      <c r="B15" s="3">
        <v>644.1</v>
      </c>
      <c r="C15" s="2">
        <v>2.317</v>
      </c>
      <c r="D15" s="5">
        <v>19.4</v>
      </c>
      <c r="E15" s="5">
        <v>4.609</v>
      </c>
      <c r="F15" s="6">
        <f t="shared" si="0"/>
        <v>0.8818556701030927</v>
      </c>
      <c r="G15" s="18">
        <f t="shared" si="1"/>
        <v>107.9186987453237</v>
      </c>
      <c r="H15" s="7"/>
    </row>
    <row r="16" spans="1:8" ht="15.75">
      <c r="A16" t="s">
        <v>17</v>
      </c>
      <c r="B16" s="3">
        <v>660.6</v>
      </c>
      <c r="C16" s="2">
        <v>2.288</v>
      </c>
      <c r="D16" s="5">
        <v>19.6</v>
      </c>
      <c r="E16" s="5">
        <v>4.396</v>
      </c>
      <c r="F16" s="6">
        <f t="shared" si="0"/>
        <v>0.8924489795918367</v>
      </c>
      <c r="G16" s="18">
        <f t="shared" si="1"/>
        <v>100.75894744837258</v>
      </c>
      <c r="H16" s="7"/>
    </row>
    <row r="17" spans="1:8" ht="15.75">
      <c r="A17" t="s">
        <v>18</v>
      </c>
      <c r="B17" s="3">
        <v>499</v>
      </c>
      <c r="C17" s="2">
        <v>2.316</v>
      </c>
      <c r="D17" s="5">
        <v>19.9</v>
      </c>
      <c r="E17" s="5">
        <v>4.753</v>
      </c>
      <c r="F17" s="6">
        <f t="shared" si="0"/>
        <v>0.877537688442211</v>
      </c>
      <c r="G17" s="18">
        <f t="shared" si="1"/>
        <v>86.66295951182045</v>
      </c>
      <c r="H17" s="7"/>
    </row>
    <row r="18" spans="1:8" ht="15.75">
      <c r="A18" t="s">
        <v>19</v>
      </c>
      <c r="B18" s="3">
        <v>532.3</v>
      </c>
      <c r="C18" s="2">
        <v>2.334</v>
      </c>
      <c r="D18" s="5">
        <v>21</v>
      </c>
      <c r="E18" s="5">
        <v>4.133</v>
      </c>
      <c r="F18" s="6">
        <f t="shared" si="0"/>
        <v>0.9143333333333333</v>
      </c>
      <c r="G18" s="18">
        <f t="shared" si="1"/>
        <v>64.66940309024635</v>
      </c>
      <c r="H18" s="7"/>
    </row>
    <row r="19" spans="1:8" ht="15.75">
      <c r="A19" t="s">
        <v>20</v>
      </c>
      <c r="B19" s="3">
        <v>607.4</v>
      </c>
      <c r="C19" s="2">
        <v>2.347</v>
      </c>
      <c r="D19" s="5">
        <v>19.7</v>
      </c>
      <c r="E19" s="5">
        <v>4.406</v>
      </c>
      <c r="F19" s="6">
        <f t="shared" si="0"/>
        <v>0.895482233502538</v>
      </c>
      <c r="G19" s="18">
        <f t="shared" si="1"/>
        <v>90.03169480349217</v>
      </c>
      <c r="H19" s="7"/>
    </row>
    <row r="20" spans="1:8" ht="15.75">
      <c r="A20" t="s">
        <v>21</v>
      </c>
      <c r="B20" s="3">
        <v>607.9</v>
      </c>
      <c r="C20" s="2">
        <v>2.335</v>
      </c>
      <c r="D20" s="5">
        <v>20.3</v>
      </c>
      <c r="E20" s="5">
        <v>4.558</v>
      </c>
      <c r="F20" s="6">
        <f t="shared" si="0"/>
        <v>0.8904926108374385</v>
      </c>
      <c r="G20" s="18">
        <f t="shared" si="1"/>
        <v>94.4074105438107</v>
      </c>
      <c r="H20" s="7"/>
    </row>
    <row r="21" spans="1:8" ht="15.75">
      <c r="A21" t="s">
        <v>39</v>
      </c>
      <c r="B21" s="3">
        <v>460.4</v>
      </c>
      <c r="C21" s="2">
        <v>2.328</v>
      </c>
      <c r="D21" s="5">
        <v>19.5</v>
      </c>
      <c r="E21" s="5">
        <v>7.015</v>
      </c>
      <c r="F21" s="6">
        <f t="shared" si="0"/>
        <v>0.7596410256410256</v>
      </c>
      <c r="G21" s="18">
        <f t="shared" si="1"/>
        <v>156.93729930933017</v>
      </c>
      <c r="H21" s="7">
        <f>(G21+G24)/2</f>
        <v>146.35996070281334</v>
      </c>
    </row>
    <row r="22" spans="1:8" ht="15.75">
      <c r="A22" t="s">
        <v>22</v>
      </c>
      <c r="B22" s="3">
        <v>555.2</v>
      </c>
      <c r="C22" s="2">
        <v>2.318</v>
      </c>
      <c r="D22" s="5">
        <v>19.6</v>
      </c>
      <c r="E22" s="5">
        <v>5.02</v>
      </c>
      <c r="F22" s="6">
        <f t="shared" si="0"/>
        <v>0.8621428571428572</v>
      </c>
      <c r="G22" s="18">
        <f t="shared" si="1"/>
        <v>108.54485637966908</v>
      </c>
      <c r="H22" s="7">
        <f>(G22+G25)/2</f>
        <v>114.02107952038406</v>
      </c>
    </row>
    <row r="23" spans="1:8" ht="15.75">
      <c r="A23" t="s">
        <v>23</v>
      </c>
      <c r="B23" s="3">
        <v>540.3</v>
      </c>
      <c r="C23" s="2">
        <v>2.323</v>
      </c>
      <c r="D23" s="5">
        <v>18.3</v>
      </c>
      <c r="E23" s="5">
        <v>5.519</v>
      </c>
      <c r="F23" s="6">
        <f t="shared" si="0"/>
        <v>0.8253551912568307</v>
      </c>
      <c r="G23" s="18">
        <f t="shared" si="1"/>
        <v>133.82004328499562</v>
      </c>
      <c r="H23" s="7">
        <f>(G23+G26)/2</f>
        <v>135.37233329636558</v>
      </c>
    </row>
    <row r="24" spans="1:8" ht="15.75">
      <c r="A24" t="s">
        <v>24</v>
      </c>
      <c r="B24" s="3">
        <v>657.3</v>
      </c>
      <c r="C24" s="2">
        <v>2.318</v>
      </c>
      <c r="D24" s="5">
        <v>19.6</v>
      </c>
      <c r="E24" s="5">
        <v>5.173</v>
      </c>
      <c r="F24" s="6">
        <f t="shared" si="0"/>
        <v>0.8543367346938775</v>
      </c>
      <c r="G24" s="18">
        <f t="shared" si="1"/>
        <v>135.78262209629648</v>
      </c>
      <c r="H24" s="7"/>
    </row>
    <row r="25" spans="1:8" ht="15.75">
      <c r="A25" t="s">
        <v>25</v>
      </c>
      <c r="B25" s="3">
        <v>681.5</v>
      </c>
      <c r="C25" s="2">
        <v>2.315</v>
      </c>
      <c r="D25" s="5">
        <v>20.6</v>
      </c>
      <c r="E25" s="5">
        <v>4.862</v>
      </c>
      <c r="F25" s="6">
        <f t="shared" si="0"/>
        <v>0.8763592233009708</v>
      </c>
      <c r="G25" s="18">
        <f t="shared" si="1"/>
        <v>119.49730266109904</v>
      </c>
      <c r="H25" s="7"/>
    </row>
    <row r="26" spans="1:8" ht="15.75">
      <c r="A26" t="s">
        <v>26</v>
      </c>
      <c r="B26" s="3">
        <v>637.8</v>
      </c>
      <c r="C26" s="2">
        <v>2.328</v>
      </c>
      <c r="D26" s="5">
        <v>20.3</v>
      </c>
      <c r="E26" s="5">
        <v>5.401</v>
      </c>
      <c r="F26" s="6">
        <f t="shared" si="0"/>
        <v>0.8486206896551723</v>
      </c>
      <c r="G26" s="18">
        <f t="shared" si="1"/>
        <v>136.92462330773552</v>
      </c>
      <c r="H26" s="7"/>
    </row>
    <row r="27" spans="1:8" ht="15.75">
      <c r="A27" t="s">
        <v>27</v>
      </c>
      <c r="B27" s="3">
        <v>648.7</v>
      </c>
      <c r="C27" s="2">
        <v>2.324</v>
      </c>
      <c r="D27" s="5">
        <v>20.9</v>
      </c>
      <c r="E27" s="5">
        <v>5.134</v>
      </c>
      <c r="F27" s="6">
        <f t="shared" si="0"/>
        <v>0.8655502392344496</v>
      </c>
      <c r="G27" s="18">
        <f t="shared" si="1"/>
        <v>123.68996006196224</v>
      </c>
      <c r="H27" s="7"/>
    </row>
    <row r="28" spans="1:8" ht="15.75">
      <c r="A28" t="s">
        <v>28</v>
      </c>
      <c r="B28" s="3">
        <v>746.4</v>
      </c>
      <c r="C28" s="2">
        <v>2.311</v>
      </c>
      <c r="D28" s="5">
        <v>21.9</v>
      </c>
      <c r="E28" s="5">
        <v>5.033</v>
      </c>
      <c r="F28" s="6">
        <f t="shared" si="0"/>
        <v>0.8757077625570776</v>
      </c>
      <c r="G28" s="18">
        <f t="shared" si="1"/>
        <v>131.56675229607762</v>
      </c>
      <c r="H28" s="7"/>
    </row>
    <row r="29" spans="1:8" ht="15.75">
      <c r="A29" t="s">
        <v>29</v>
      </c>
      <c r="B29" s="3">
        <v>698.5</v>
      </c>
      <c r="C29" s="2">
        <v>2.321</v>
      </c>
      <c r="D29" s="5">
        <v>20.2</v>
      </c>
      <c r="E29" s="5">
        <v>5.203</v>
      </c>
      <c r="F29" s="6">
        <f t="shared" si="0"/>
        <v>0.8573267326732672</v>
      </c>
      <c r="G29" s="18">
        <f t="shared" si="1"/>
        <v>141.3316844363686</v>
      </c>
      <c r="H29" s="7"/>
    </row>
    <row r="30" spans="1:8" ht="15.75">
      <c r="A30" t="s">
        <v>30</v>
      </c>
      <c r="B30" s="3">
        <v>689.8</v>
      </c>
      <c r="C30" s="2">
        <v>2.317</v>
      </c>
      <c r="D30" s="5">
        <v>20.2</v>
      </c>
      <c r="E30" s="5">
        <v>4.675</v>
      </c>
      <c r="F30" s="6">
        <f t="shared" si="0"/>
        <v>0.8832673267326733</v>
      </c>
      <c r="G30" s="18">
        <f t="shared" si="1"/>
        <v>114.19475022032445</v>
      </c>
      <c r="H30" s="7"/>
    </row>
    <row r="31" spans="1:8" ht="15.75">
      <c r="A31" t="s">
        <v>31</v>
      </c>
      <c r="B31" s="3">
        <v>644.1</v>
      </c>
      <c r="C31" s="2">
        <v>2.297</v>
      </c>
      <c r="D31" s="5">
        <v>20.3</v>
      </c>
      <c r="E31" s="5">
        <v>4.747</v>
      </c>
      <c r="F31" s="6">
        <f t="shared" si="0"/>
        <v>0.8793103448275863</v>
      </c>
      <c r="G31" s="18">
        <f t="shared" si="1"/>
        <v>110.24372096057466</v>
      </c>
      <c r="H31" s="7"/>
    </row>
    <row r="32" spans="1:8" ht="15.75">
      <c r="A32" t="s">
        <v>32</v>
      </c>
      <c r="B32" s="3">
        <v>593.8</v>
      </c>
      <c r="C32" s="2">
        <v>2.286</v>
      </c>
      <c r="D32" s="5">
        <v>19.4</v>
      </c>
      <c r="E32" s="5">
        <v>4.958</v>
      </c>
      <c r="F32" s="6">
        <f t="shared" si="0"/>
        <v>0.8622680412371133</v>
      </c>
      <c r="G32" s="18">
        <f t="shared" si="1"/>
        <v>115.985963542354</v>
      </c>
      <c r="H32" s="7"/>
    </row>
    <row r="33" spans="1:8" ht="15.75">
      <c r="A33" t="s">
        <v>33</v>
      </c>
      <c r="B33" s="3">
        <v>657.6</v>
      </c>
      <c r="C33" s="2">
        <v>2.334</v>
      </c>
      <c r="D33" s="5">
        <v>20.1</v>
      </c>
      <c r="E33" s="5">
        <v>4.504</v>
      </c>
      <c r="F33" s="6">
        <f t="shared" si="0"/>
        <v>0.892039800995025</v>
      </c>
      <c r="G33" s="18">
        <f t="shared" si="1"/>
        <v>100.6829654590002</v>
      </c>
      <c r="H33" s="7"/>
    </row>
    <row r="34" spans="1:8" ht="15.75">
      <c r="A34" t="s">
        <v>34</v>
      </c>
      <c r="B34" s="3">
        <v>612.9</v>
      </c>
      <c r="C34" s="2">
        <v>2.298</v>
      </c>
      <c r="D34" s="5">
        <v>20</v>
      </c>
      <c r="E34" s="5">
        <v>4.437</v>
      </c>
      <c r="F34" s="6">
        <f t="shared" si="0"/>
        <v>0.89305</v>
      </c>
      <c r="G34" s="18">
        <f t="shared" si="1"/>
        <v>92.96103017347629</v>
      </c>
      <c r="H34" s="7"/>
    </row>
    <row r="35" spans="1:8" ht="15.75">
      <c r="A35" t="s">
        <v>35</v>
      </c>
      <c r="B35" s="3">
        <v>477.3</v>
      </c>
      <c r="C35" s="2">
        <v>2.348</v>
      </c>
      <c r="D35" s="5">
        <v>19.9</v>
      </c>
      <c r="E35" s="5">
        <v>4.667</v>
      </c>
      <c r="F35" s="6">
        <f t="shared" si="0"/>
        <v>0.8834673366834171</v>
      </c>
      <c r="G35" s="18">
        <f t="shared" si="1"/>
        <v>78.88049443442165</v>
      </c>
      <c r="H35" s="7"/>
    </row>
    <row r="36" spans="1:8" ht="15.75">
      <c r="A36" t="s">
        <v>36</v>
      </c>
      <c r="B36" s="3">
        <v>591</v>
      </c>
      <c r="C36" s="2">
        <v>2.325</v>
      </c>
      <c r="D36" s="5">
        <v>20.2</v>
      </c>
      <c r="E36" s="5">
        <v>4.583</v>
      </c>
      <c r="F36" s="6">
        <f t="shared" si="0"/>
        <v>0.8882178217821782</v>
      </c>
      <c r="G36" s="18">
        <f t="shared" si="1"/>
        <v>93.68942349610877</v>
      </c>
      <c r="H36" s="7"/>
    </row>
    <row r="37" spans="1:8" ht="15.75">
      <c r="A37" t="s">
        <v>37</v>
      </c>
      <c r="B37" s="3">
        <v>512.4</v>
      </c>
      <c r="C37" s="2">
        <v>2.34</v>
      </c>
      <c r="D37" s="5">
        <v>20</v>
      </c>
      <c r="E37" s="5">
        <v>4.669</v>
      </c>
      <c r="F37" s="6">
        <f t="shared" si="0"/>
        <v>0.88355</v>
      </c>
      <c r="G37" s="18">
        <f t="shared" si="1"/>
        <v>84.62119061039381</v>
      </c>
      <c r="H37" s="7"/>
    </row>
    <row r="38" spans="1:8" ht="15.75">
      <c r="A38" t="s">
        <v>38</v>
      </c>
      <c r="B38" s="3">
        <v>571.4</v>
      </c>
      <c r="C38" s="2">
        <v>2.334</v>
      </c>
      <c r="D38" s="5">
        <v>20</v>
      </c>
      <c r="E38" s="5">
        <v>4.69</v>
      </c>
      <c r="F38" s="6">
        <f t="shared" si="0"/>
        <v>0.8821999999999999</v>
      </c>
      <c r="G38" s="18">
        <f t="shared" si="1"/>
        <v>95.45881614669753</v>
      </c>
      <c r="H38" s="7"/>
    </row>
  </sheetData>
  <mergeCells count="3">
    <mergeCell ref="C1:F1"/>
    <mergeCell ref="A1:A2"/>
    <mergeCell ref="B1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UMR 6553 Ecobio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NJosselin</dc:creator>
  <cp:keywords/>
  <dc:description/>
  <cp:lastModifiedBy>NJosselin</cp:lastModifiedBy>
  <cp:lastPrinted>2004-08-30T13:31:51Z</cp:lastPrinted>
  <dcterms:created xsi:type="dcterms:W3CDTF">2004-07-13T08:27:53Z</dcterms:created>
  <dcterms:modified xsi:type="dcterms:W3CDTF">2004-09-08T13:37:51Z</dcterms:modified>
  <cp:category/>
  <cp:version/>
  <cp:contentType/>
  <cp:contentStatus/>
</cp:coreProperties>
</file>