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120" tabRatio="859" activeTab="0"/>
  </bookViews>
  <sheets>
    <sheet name="Diagram" sheetId="1" r:id="rId1"/>
    <sheet name="Overview" sheetId="2" r:id="rId2"/>
    <sheet name="Step 1" sheetId="3" r:id="rId3"/>
    <sheet name="Step 2a" sheetId="4" r:id="rId4"/>
    <sheet name="Step 2b" sheetId="5" r:id="rId5"/>
    <sheet name="Step 2c" sheetId="6" r:id="rId6"/>
    <sheet name="Step 3a" sheetId="7" r:id="rId7"/>
    <sheet name="Step 3b" sheetId="8" r:id="rId8"/>
    <sheet name="Step 3c" sheetId="9" r:id="rId9"/>
    <sheet name="Step 4a" sheetId="10" r:id="rId10"/>
    <sheet name="Step 4b" sheetId="11" r:id="rId11"/>
    <sheet name="Step 4c" sheetId="12" r:id="rId12"/>
    <sheet name="Step 5" sheetId="13" r:id="rId13"/>
    <sheet name="Step 6" sheetId="14" r:id="rId14"/>
    <sheet name="Sheet1" sheetId="15" r:id="rId15"/>
  </sheets>
  <definedNames/>
  <calcPr fullCalcOnLoad="1"/>
</workbook>
</file>

<file path=xl/comments11.xml><?xml version="1.0" encoding="utf-8"?>
<comments xmlns="http://schemas.openxmlformats.org/spreadsheetml/2006/main">
  <authors>
    <author>Taloustutkimus</author>
  </authors>
  <commentList>
    <comment ref="G20" authorId="0">
      <text>
        <r>
          <rPr>
            <b/>
            <sz val="8"/>
            <rFont val="Tahoma"/>
            <family val="2"/>
          </rPr>
          <t>MTT:</t>
        </r>
        <r>
          <rPr>
            <sz val="8"/>
            <rFont val="Tahoma"/>
            <family val="2"/>
          </rPr>
          <t xml:space="preserve">
For simplicity, one common percentage (40%) for all less favoured areas has been determined.</t>
        </r>
      </text>
    </comment>
    <comment ref="G22" authorId="0">
      <text>
        <r>
          <rPr>
            <b/>
            <sz val="8"/>
            <rFont val="Tahoma"/>
            <family val="2"/>
          </rPr>
          <t>MTT:</t>
        </r>
        <r>
          <rPr>
            <sz val="8"/>
            <rFont val="Tahoma"/>
            <family val="2"/>
          </rPr>
          <t xml:space="preserve">
These are cost savings, not additional costs.</t>
        </r>
      </text>
    </comment>
  </commentList>
</comments>
</file>

<file path=xl/sharedStrings.xml><?xml version="1.0" encoding="utf-8"?>
<sst xmlns="http://schemas.openxmlformats.org/spreadsheetml/2006/main" count="368" uniqueCount="170">
  <si>
    <t>LVZ ≤ 15</t>
  </si>
  <si>
    <t>15 &lt; LVZ ≤ 20</t>
  </si>
  <si>
    <t>20 &lt; LVZ ≤ 25</t>
  </si>
  <si>
    <t>25 &lt; LVZ ≤ 30</t>
  </si>
  <si>
    <t>30 &lt; LVZ ≤ 35</t>
  </si>
  <si>
    <t>Overview of steps</t>
  </si>
  <si>
    <t>Step 1</t>
  </si>
  <si>
    <t>Select approach for payment calculation</t>
  </si>
  <si>
    <t>Step 2</t>
  </si>
  <si>
    <t>Example 1</t>
  </si>
  <si>
    <t>Natural handicap payments in mountain areas in CZ</t>
  </si>
  <si>
    <t>natural handicap payments in mountain areas in CZ.</t>
  </si>
  <si>
    <t>Balance sheet (FADN) approach is utilised in the calculation of</t>
  </si>
  <si>
    <t>Example 2</t>
  </si>
  <si>
    <t>Natural handicap payments in other less favoured areas in DE-NRW</t>
  </si>
  <si>
    <t>Practices approach is utilised in the calculation of</t>
  </si>
  <si>
    <t>natural handicap payments in other less favoured areas in DE-NRW.</t>
  </si>
  <si>
    <t>Create and fill linkage table</t>
  </si>
  <si>
    <t>Step 2a</t>
  </si>
  <si>
    <t>Step 2b</t>
  </si>
  <si>
    <t>Step 2c</t>
  </si>
  <si>
    <t>Identification of cost/revenue components</t>
  </si>
  <si>
    <t>Completion of linkage table</t>
  </si>
  <si>
    <t>in the classification of less-favoured areas</t>
  </si>
  <si>
    <t>Identification of less-favoured and reference areas and criteria that have been used</t>
  </si>
  <si>
    <t>the average altitude of the entire municipality or cadastre territory is at least 600 metres above the sea level or</t>
  </si>
  <si>
    <t>the average altitude of the entire municipality or cadastre territory is at least 500 metres and at the same time</t>
  </si>
  <si>
    <t>cadastre territory</t>
  </si>
  <si>
    <t>the surface slope is steeper than 15% over an area larger than 50% of the total land area of the municipality or</t>
  </si>
  <si>
    <t>(i.e. altitude or slope)</t>
  </si>
  <si>
    <t>Reference areas are</t>
  </si>
  <si>
    <t>those areas where there are no permanent natural handicaps</t>
  </si>
  <si>
    <t>the LVZ indicator measuring the quality of agricultural land</t>
  </si>
  <si>
    <t>For LVZ &gt; 35 no allowances are granted i.e. they may be considered as reference areas</t>
  </si>
  <si>
    <t>In the other less favoured areas in DE-NRW, there are altogether five soil quality groups differentiated according to</t>
  </si>
  <si>
    <t>For the balance sheet (FADN) approach the cost/revenue list is fixed</t>
  </si>
  <si>
    <t>SE360 Depreciation</t>
  </si>
  <si>
    <t>SE370 Wages paid</t>
  </si>
  <si>
    <t>SE375 Rent paid</t>
  </si>
  <si>
    <t>SE410 Gross Farm Income</t>
  </si>
  <si>
    <t>Average yield on grassland (MJ/ha)</t>
  </si>
  <si>
    <t>Yield reductions caused by natural conditions</t>
  </si>
  <si>
    <t>Gross yields in MJ NEL/ha</t>
  </si>
  <si>
    <t>Harvest losses</t>
  </si>
  <si>
    <t>Net yields in MJ NEL/ha</t>
  </si>
  <si>
    <t>Replacement cost value (EUR/10 MJ)</t>
  </si>
  <si>
    <t>Income in EUR/ha</t>
  </si>
  <si>
    <t>Income losses in EUR/ha</t>
  </si>
  <si>
    <t>countries and regions</t>
  </si>
  <si>
    <t>For the Practices approach the cost/revenue list varies between</t>
  </si>
  <si>
    <t>RD commitment</t>
  </si>
  <si>
    <t>Baseline practice</t>
  </si>
  <si>
    <t>Reference code</t>
  </si>
  <si>
    <t>Additional cost element</t>
  </si>
  <si>
    <t>Additional revenue element</t>
  </si>
  <si>
    <t>The applicant shall farm in conformity with GAEC</t>
  </si>
  <si>
    <t>all GAEC</t>
  </si>
  <si>
    <t>None of above mentioned commitments is included directly in LFA payments. The payments are based on differentiation of Gross farm income (GFI) of farms in and out of LFA decreased by savings of factor costs in LFA</t>
  </si>
  <si>
    <t>The applicant shall utilize for a set period of time the agricultural land.</t>
  </si>
  <si>
    <t>The applicant shall assure that grasslands are at least 1x grazed or 2x mowed a year (differently in justified cases) within fixed deadlines. The mowed biomass shall be removed from the parcel.</t>
  </si>
  <si>
    <t>Basic grasslands maintenance as a common farming practice</t>
  </si>
  <si>
    <t>AB_CZ_07</t>
  </si>
  <si>
    <t xml:space="preserve">The applicant shall comply with the density of herbivores farming on a set day. The density of herbivores shall range from 0.2 LU/ha of grassland to 1.5 LU/ha of registered agricultural land. </t>
  </si>
  <si>
    <t>After transition to the single payment scheme, the applicant stall comply within his entire holding with the binding requirements (SMR)</t>
  </si>
  <si>
    <t>all SMR</t>
  </si>
  <si>
    <t>211 - Natural handicap payments (mountain areas)</t>
  </si>
  <si>
    <t>In order to be analogous with the other grids, also the linkage table has to be filled.</t>
  </si>
  <si>
    <t>SMRs, GAECs and national/regional baselines usually have no effect on the natural handicap payments calculation.</t>
  </si>
  <si>
    <t>Baseline practice is basically the same as the RD commitment.</t>
  </si>
  <si>
    <t>Step 3</t>
  </si>
  <si>
    <t>Definition of payment differentiation</t>
  </si>
  <si>
    <t>Step 3a</t>
  </si>
  <si>
    <t>Step 3b</t>
  </si>
  <si>
    <t>Step 3c</t>
  </si>
  <si>
    <t>Principal decision on payment differentiation (yes/no)</t>
  </si>
  <si>
    <t>Selection of relevant differentiation categories and elements</t>
  </si>
  <si>
    <t>Overview of selected differentiation</t>
  </si>
  <si>
    <t>Yes, natural handicap payments are differentiated in CZ.</t>
  </si>
  <si>
    <t>Yes, natural handicap payments are differentiated in DE-NRW.</t>
  </si>
  <si>
    <t>Relevant differentiation category/ies and elements are chosen from the list.</t>
  </si>
  <si>
    <t>In CZ, natural handicap payments in mountain areas are differentiated</t>
  </si>
  <si>
    <t>In DE-NRW, natural handicap payments in other less favoured areas are</t>
  </si>
  <si>
    <t>the quality of agricultural land.</t>
  </si>
  <si>
    <t>differentiated according to the LVZ indicator which measures</t>
  </si>
  <si>
    <t>The differentiation category is bio-geophysical characteristics of land.</t>
  </si>
  <si>
    <t>The differentiation elements are five soil quality groups.</t>
  </si>
  <si>
    <t>Differentiation category</t>
  </si>
  <si>
    <t>Bio-geophysical characteristics of land.</t>
  </si>
  <si>
    <t>Differentiation elements</t>
  </si>
  <si>
    <t>Soil quality group 1</t>
  </si>
  <si>
    <t>Soil quality group 2</t>
  </si>
  <si>
    <t>Soil quality group 3</t>
  </si>
  <si>
    <t>Soil quality group 4</t>
  </si>
  <si>
    <t>Soil quality group 5</t>
  </si>
  <si>
    <t>Step 4</t>
  </si>
  <si>
    <t>Calculation and/or data source of practices and cost/revenue components</t>
  </si>
  <si>
    <t>Step 4a</t>
  </si>
  <si>
    <t>Step 4b</t>
  </si>
  <si>
    <t>Step 4c</t>
  </si>
  <si>
    <t>Calculation of income foregone and/or data source of cost/revenue components</t>
  </si>
  <si>
    <t>Calculation of additional costs and/or data source of cost/revenue components</t>
  </si>
  <si>
    <t>Payment differentiation and overview of payment calculation</t>
  </si>
  <si>
    <t>Step 6</t>
  </si>
  <si>
    <t>Step 5</t>
  </si>
  <si>
    <t>RDR payment limits: Overview and calculation of eligible payment elements</t>
  </si>
  <si>
    <t>Overview of calculated payments</t>
  </si>
  <si>
    <r>
      <t>Mountain areas are H</t>
    </r>
    <r>
      <rPr>
        <vertAlign val="superscript"/>
        <sz val="12"/>
        <rFont val="Arial"/>
        <family val="2"/>
      </rPr>
      <t>A</t>
    </r>
    <r>
      <rPr>
        <sz val="12"/>
        <rFont val="Arial"/>
        <family val="2"/>
      </rPr>
      <t xml:space="preserve"> areas if</t>
    </r>
  </si>
  <si>
    <r>
      <t>H</t>
    </r>
    <r>
      <rPr>
        <vertAlign val="superscript"/>
        <sz val="12"/>
        <rFont val="Arial"/>
        <family val="2"/>
      </rPr>
      <t>B</t>
    </r>
    <r>
      <rPr>
        <sz val="12"/>
        <rFont val="Arial"/>
        <family val="2"/>
      </rPr>
      <t xml:space="preserve"> areas in CZ are</t>
    </r>
  </si>
  <si>
    <r>
      <t>those municipalities or cadastre territories which do not meet the above criteria but are situated inside an H</t>
    </r>
    <r>
      <rPr>
        <vertAlign val="superscript"/>
        <sz val="12"/>
        <rFont val="Arial"/>
        <family val="2"/>
      </rPr>
      <t>A</t>
    </r>
    <r>
      <rPr>
        <sz val="12"/>
        <rFont val="Arial"/>
        <family val="2"/>
      </rPr>
      <t xml:space="preserve"> area or</t>
    </r>
  </si>
  <si>
    <r>
      <t>have a common border with an H</t>
    </r>
    <r>
      <rPr>
        <vertAlign val="superscript"/>
        <sz val="12"/>
        <rFont val="Arial"/>
        <family val="2"/>
      </rPr>
      <t>A</t>
    </r>
    <r>
      <rPr>
        <sz val="12"/>
        <rFont val="Arial"/>
        <family val="2"/>
      </rPr>
      <t xml:space="preserve"> area and significantly exceed one of the above-mentioned criteria</t>
    </r>
  </si>
  <si>
    <t xml:space="preserve">between the HA and HB areas. </t>
  </si>
  <si>
    <t>The differentiation elements are mountain areas HA and HB.</t>
  </si>
  <si>
    <r>
      <t>Mountain area H</t>
    </r>
    <r>
      <rPr>
        <vertAlign val="superscript"/>
        <sz val="12"/>
        <rFont val="Arial"/>
        <family val="2"/>
      </rPr>
      <t>A</t>
    </r>
  </si>
  <si>
    <r>
      <t>Mountain area H</t>
    </r>
    <r>
      <rPr>
        <vertAlign val="superscript"/>
        <sz val="12"/>
        <rFont val="Arial"/>
        <family val="2"/>
      </rPr>
      <t>B</t>
    </r>
  </si>
  <si>
    <t>SE410</t>
  </si>
  <si>
    <t>Three year average Gross Farm Income (GFI)</t>
  </si>
  <si>
    <t>EUR/ha</t>
  </si>
  <si>
    <t>Special decreasing factor (Land Point Value)</t>
  </si>
  <si>
    <t>points</t>
  </si>
  <si>
    <t>Percentage of lower economic production</t>
  </si>
  <si>
    <t>Difference in GFIs</t>
  </si>
  <si>
    <t>Reference area</t>
  </si>
  <si>
    <t>Mountain area</t>
  </si>
  <si>
    <t>LVZ &gt; 35</t>
  </si>
  <si>
    <t>Reference</t>
  </si>
  <si>
    <t>area</t>
  </si>
  <si>
    <t>SE360</t>
  </si>
  <si>
    <t>Depreciation</t>
  </si>
  <si>
    <t>SE370</t>
  </si>
  <si>
    <t>Wages paid</t>
  </si>
  <si>
    <t>SE375</t>
  </si>
  <si>
    <t>Rent paid</t>
  </si>
  <si>
    <t>Factor costs (SE360 + SE370 + SE375)</t>
  </si>
  <si>
    <t>Difference in factor costs</t>
  </si>
  <si>
    <t>(</t>
  </si>
  <si>
    <t>)</t>
  </si>
  <si>
    <t>None in DE-NRW</t>
  </si>
  <si>
    <t>Savings in factor costs as percentage of disadvantage</t>
  </si>
  <si>
    <t>Savings in factor costs due to lower economic intensity</t>
  </si>
  <si>
    <t>Disadvantage (difference in GFIs)</t>
  </si>
  <si>
    <t>Income foregone</t>
  </si>
  <si>
    <t>Additional costs</t>
  </si>
  <si>
    <t>Income foregone + additional costs</t>
  </si>
  <si>
    <t>Payment differentiation</t>
  </si>
  <si>
    <r>
      <t>The differentiating percentage for the H</t>
    </r>
    <r>
      <rPr>
        <vertAlign val="superscript"/>
        <sz val="12"/>
        <rFont val="Arial"/>
        <family val="2"/>
      </rPr>
      <t>A</t>
    </r>
    <r>
      <rPr>
        <sz val="12"/>
        <rFont val="Arial"/>
        <family val="2"/>
      </rPr>
      <t xml:space="preserve"> area</t>
    </r>
  </si>
  <si>
    <r>
      <t>The differentiating percentage for the H</t>
    </r>
    <r>
      <rPr>
        <vertAlign val="superscript"/>
        <sz val="12"/>
        <rFont val="Arial"/>
        <family val="2"/>
      </rPr>
      <t>B</t>
    </r>
    <r>
      <rPr>
        <sz val="12"/>
        <rFont val="Arial"/>
        <family val="2"/>
      </rPr>
      <t xml:space="preserve"> area</t>
    </r>
  </si>
  <si>
    <t>Calculated payment rates</t>
  </si>
  <si>
    <r>
      <t>The calculated payment rate for permanent grassland in H</t>
    </r>
    <r>
      <rPr>
        <vertAlign val="superscript"/>
        <sz val="12"/>
        <rFont val="Arial"/>
        <family val="2"/>
      </rPr>
      <t>A</t>
    </r>
    <r>
      <rPr>
        <sz val="12"/>
        <rFont val="Arial"/>
        <family val="2"/>
      </rPr>
      <t xml:space="preserve"> areas is</t>
    </r>
  </si>
  <si>
    <r>
      <t>The calculated payment rate for permanent grassland in H</t>
    </r>
    <r>
      <rPr>
        <vertAlign val="superscript"/>
        <sz val="12"/>
        <rFont val="Arial"/>
        <family val="2"/>
      </rPr>
      <t>B</t>
    </r>
    <r>
      <rPr>
        <sz val="12"/>
        <rFont val="Arial"/>
        <family val="2"/>
      </rPr>
      <t xml:space="preserve"> areas is</t>
    </r>
  </si>
  <si>
    <t>The calculated payment rate for permanent grassland in HA areas is</t>
  </si>
  <si>
    <t>The calculated payment rate for permanent grassland in HB areas is</t>
  </si>
  <si>
    <t>According to Council Regulation (EC) 1698/2005</t>
  </si>
  <si>
    <t>The calculated payment levels do not violate the minimum or maximum payment limits.</t>
  </si>
  <si>
    <t>Maximum payment for mountain areas is</t>
  </si>
  <si>
    <t>Minimum payment is</t>
  </si>
  <si>
    <t>but they are adjusted due to budgetary reasons.</t>
  </si>
  <si>
    <t>The calculated payment levels do not violate the minimum or maximum payment limits,</t>
  </si>
  <si>
    <t>Modification percent</t>
  </si>
  <si>
    <t>Calculated payment rate</t>
  </si>
  <si>
    <t>Actual payment rate</t>
  </si>
  <si>
    <t>The natural handicap payment rate for permanent grassland in HA areas is</t>
  </si>
  <si>
    <t>The natural handicap payment rate for permanent grassland in HB areas is</t>
  </si>
  <si>
    <t>There are no national payment limits in CZ.</t>
  </si>
  <si>
    <t>The natural handicap payment rates in DE-NRW are</t>
  </si>
  <si>
    <t>≤</t>
  </si>
  <si>
    <t>Annex 2</t>
  </si>
  <si>
    <t>Step-by-step examples of the application of natural handicap payments grids</t>
  </si>
  <si>
    <t>An overview of the step-by-step approach for application of natural handicap payments grids</t>
  </si>
  <si>
    <t xml:space="preserve">Identification of less-favoured and reference areas and criteria that have </t>
  </si>
  <si>
    <t>been used in the classification of less-favoured areas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</si>
</sst>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yllä&quot;;&quot;Kyllä&quot;;&quot;Ei&quot;"/>
    <numFmt numFmtId="173" formatCode="&quot;Tosi&quot;;&quot;Tosi&quot;;&quot;Epätosi&quot;"/>
    <numFmt numFmtId="174" formatCode="&quot;Käytössä&quot;;&quot;Käytössä&quot;;&quot;Ei käytössä&quot;"/>
    <numFmt numFmtId="175" formatCode="0.0\ %"/>
  </numFmts>
  <fonts count="51">
    <font>
      <sz val="10"/>
      <name val="Arial"/>
      <family val="0"/>
    </font>
    <font>
      <sz val="8"/>
      <name val="Arial"/>
      <family val="2"/>
    </font>
    <font>
      <b/>
      <sz val="16"/>
      <name val="Arial"/>
      <family val="2"/>
    </font>
    <font>
      <sz val="12"/>
      <name val="Arial"/>
      <family val="2"/>
    </font>
    <font>
      <b/>
      <sz val="12"/>
      <name val="Arial"/>
      <family val="2"/>
    </font>
    <font>
      <sz val="16"/>
      <name val="Arial"/>
      <family val="2"/>
    </font>
    <font>
      <sz val="14"/>
      <name val="Arial"/>
      <family val="2"/>
    </font>
    <font>
      <b/>
      <sz val="10"/>
      <color indexed="12"/>
      <name val="Arial"/>
      <family val="2"/>
    </font>
    <font>
      <b/>
      <sz val="10"/>
      <name val="Arial"/>
      <family val="2"/>
    </font>
    <font>
      <sz val="8"/>
      <color indexed="12"/>
      <name val="Arial"/>
      <family val="2"/>
    </font>
    <font>
      <sz val="10"/>
      <color indexed="12"/>
      <name val="Arial"/>
      <family val="2"/>
    </font>
    <font>
      <vertAlign val="superscript"/>
      <sz val="12"/>
      <name val="Arial"/>
      <family val="2"/>
    </font>
    <font>
      <b/>
      <sz val="8"/>
      <name val="Tahoma"/>
      <family val="2"/>
    </font>
    <font>
      <sz val="8"/>
      <name val="Tahoma"/>
      <family val="2"/>
    </font>
    <font>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right"/>
    </xf>
    <xf numFmtId="0" fontId="3" fillId="0" borderId="0" xfId="0" applyFont="1" applyAlignment="1">
      <alignment horizontal="left"/>
    </xf>
    <xf numFmtId="0" fontId="0" fillId="0" borderId="0" xfId="0" applyAlignment="1">
      <alignment horizontal="center"/>
    </xf>
    <xf numFmtId="0" fontId="0" fillId="0" borderId="10" xfId="0" applyBorder="1" applyAlignment="1">
      <alignment horizontal="center" vertical="center"/>
    </xf>
    <xf numFmtId="0" fontId="8" fillId="0" borderId="10" xfId="0" applyFont="1" applyBorder="1" applyAlignment="1">
      <alignment horizontal="center" vertical="center"/>
    </xf>
    <xf numFmtId="0" fontId="8" fillId="33" borderId="10" xfId="0" applyFont="1" applyFill="1" applyBorder="1" applyAlignment="1">
      <alignment horizontal="center" vertical="center"/>
    </xf>
    <xf numFmtId="0" fontId="8" fillId="34" borderId="10" xfId="0" applyFont="1" applyFill="1" applyBorder="1" applyAlignment="1">
      <alignment horizontal="center" vertical="center"/>
    </xf>
    <xf numFmtId="0" fontId="8" fillId="35" borderId="10" xfId="0" applyFont="1" applyFill="1" applyBorder="1" applyAlignment="1">
      <alignment horizontal="center" vertical="center"/>
    </xf>
    <xf numFmtId="0" fontId="9" fillId="0" borderId="10" xfId="0" applyFont="1" applyBorder="1" applyAlignment="1">
      <alignment horizontal="center" vertical="center"/>
    </xf>
    <xf numFmtId="0" fontId="10" fillId="33" borderId="10"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3" fillId="0" borderId="0" xfId="0" applyFont="1" applyAlignment="1">
      <alignment/>
    </xf>
    <xf numFmtId="0" fontId="4" fillId="0" borderId="0" xfId="0" applyFont="1" applyAlignment="1">
      <alignment horizontal="right"/>
    </xf>
    <xf numFmtId="0" fontId="4" fillId="0" borderId="0" xfId="0" applyFont="1" applyAlignment="1">
      <alignment/>
    </xf>
    <xf numFmtId="0" fontId="3" fillId="0" borderId="0" xfId="0" applyFont="1" applyAlignment="1">
      <alignment readingOrder="1"/>
    </xf>
    <xf numFmtId="0" fontId="3" fillId="0" borderId="0" xfId="0" applyFont="1" applyAlignment="1">
      <alignment horizontal="left" indent="1"/>
    </xf>
    <xf numFmtId="9" fontId="3" fillId="0" borderId="0" xfId="0" applyNumberFormat="1" applyFont="1" applyAlignment="1">
      <alignment/>
    </xf>
    <xf numFmtId="4" fontId="4" fillId="0" borderId="0" xfId="0" applyNumberFormat="1" applyFont="1" applyAlignment="1">
      <alignment/>
    </xf>
    <xf numFmtId="4" fontId="0" fillId="0" borderId="0" xfId="0" applyNumberFormat="1" applyAlignment="1">
      <alignment/>
    </xf>
    <xf numFmtId="0" fontId="3" fillId="0" borderId="0" xfId="0" applyFont="1" applyAlignment="1">
      <alignment horizontal="center"/>
    </xf>
    <xf numFmtId="3" fontId="3" fillId="0" borderId="0" xfId="0" applyNumberFormat="1" applyFont="1" applyAlignment="1">
      <alignment/>
    </xf>
    <xf numFmtId="4" fontId="3" fillId="0" borderId="0" xfId="0" applyNumberFormat="1" applyFont="1" applyAlignment="1">
      <alignment/>
    </xf>
    <xf numFmtId="0" fontId="0" fillId="0" borderId="0" xfId="0" applyFont="1" applyAlignment="1">
      <alignment horizontal="right"/>
    </xf>
    <xf numFmtId="0" fontId="0" fillId="0" borderId="0" xfId="0" applyFont="1" applyAlignment="1">
      <alignment horizontal="center"/>
    </xf>
    <xf numFmtId="0" fontId="0" fillId="0" borderId="0" xfId="0" applyFont="1" applyAlignment="1">
      <alignment/>
    </xf>
    <xf numFmtId="3" fontId="0" fillId="0" borderId="0" xfId="0" applyNumberFormat="1" applyFont="1" applyAlignment="1">
      <alignment/>
    </xf>
    <xf numFmtId="9" fontId="0" fillId="0" borderId="0" xfId="0" applyNumberFormat="1" applyFont="1" applyAlignment="1">
      <alignment/>
    </xf>
    <xf numFmtId="4" fontId="0" fillId="0" borderId="0" xfId="0" applyNumberFormat="1" applyFont="1" applyAlignment="1">
      <alignment/>
    </xf>
    <xf numFmtId="4" fontId="8" fillId="0" borderId="0" xfId="0" applyNumberFormat="1" applyFont="1" applyAlignment="1">
      <alignment/>
    </xf>
    <xf numFmtId="0" fontId="0" fillId="0" borderId="0" xfId="0" applyFont="1" applyAlignment="1">
      <alignment/>
    </xf>
    <xf numFmtId="0" fontId="8" fillId="0" borderId="0" xfId="0" applyFont="1" applyAlignment="1">
      <alignment horizontal="right"/>
    </xf>
    <xf numFmtId="4" fontId="3" fillId="0" borderId="0" xfId="0" applyNumberFormat="1" applyFont="1" applyAlignment="1">
      <alignment/>
    </xf>
    <xf numFmtId="0" fontId="3" fillId="0" borderId="0" xfId="0" applyFont="1" applyAlignment="1">
      <alignment horizontal="left"/>
    </xf>
    <xf numFmtId="4" fontId="3" fillId="0" borderId="0" xfId="0" applyNumberFormat="1" applyFont="1" applyAlignment="1">
      <alignment horizontal="right"/>
    </xf>
    <xf numFmtId="175" fontId="3" fillId="0" borderId="0" xfId="0" applyNumberFormat="1" applyFont="1" applyAlignment="1">
      <alignment/>
    </xf>
    <xf numFmtId="0" fontId="14" fillId="0" borderId="0" xfId="0" applyFont="1" applyAlignment="1">
      <alignment/>
    </xf>
    <xf numFmtId="0" fontId="7" fillId="36" borderId="11" xfId="0" applyFont="1" applyFill="1" applyBorder="1" applyAlignment="1">
      <alignment horizontal="center" vertical="center"/>
    </xf>
    <xf numFmtId="0" fontId="7" fillId="36" borderId="12" xfId="0" applyFont="1" applyFill="1" applyBorder="1" applyAlignment="1">
      <alignment horizontal="center" vertical="center"/>
    </xf>
    <xf numFmtId="0" fontId="7" fillId="36" borderId="13" xfId="0" applyFont="1" applyFill="1" applyBorder="1" applyAlignment="1">
      <alignment horizontal="center" vertical="center"/>
    </xf>
    <xf numFmtId="0" fontId="9" fillId="34" borderId="14" xfId="0" applyFont="1"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9" fillId="35" borderId="14" xfId="0" applyFont="1" applyFill="1" applyBorder="1" applyAlignment="1">
      <alignment horizontal="center" vertical="center" wrapText="1"/>
    </xf>
    <xf numFmtId="0" fontId="0" fillId="35" borderId="15" xfId="0" applyFill="1" applyBorder="1" applyAlignment="1">
      <alignment horizontal="center" vertical="center"/>
    </xf>
    <xf numFmtId="0" fontId="0" fillId="35" borderId="16" xfId="0" applyFill="1" applyBorder="1" applyAlignment="1">
      <alignment horizontal="center" vertical="center"/>
    </xf>
    <xf numFmtId="0" fontId="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7</xdr:row>
      <xdr:rowOff>28575</xdr:rowOff>
    </xdr:from>
    <xdr:to>
      <xdr:col>11</xdr:col>
      <xdr:colOff>552450</xdr:colOff>
      <xdr:row>30</xdr:row>
      <xdr:rowOff>133350</xdr:rowOff>
    </xdr:to>
    <xdr:grpSp>
      <xdr:nvGrpSpPr>
        <xdr:cNvPr id="1" name="Group 1"/>
        <xdr:cNvGrpSpPr>
          <a:grpSpLocks noChangeAspect="1"/>
        </xdr:cNvGrpSpPr>
      </xdr:nvGrpSpPr>
      <xdr:grpSpPr>
        <a:xfrm>
          <a:off x="295275" y="1562100"/>
          <a:ext cx="6962775" cy="4000500"/>
          <a:chOff x="2311" y="1516"/>
          <a:chExt cx="7182" cy="4320"/>
        </a:xfrm>
        <a:solidFill>
          <a:srgbClr val="FFFFFF"/>
        </a:solidFill>
      </xdr:grpSpPr>
      <xdr:sp>
        <xdr:nvSpPr>
          <xdr:cNvPr id="2" name="AutoShape 2"/>
          <xdr:cNvSpPr>
            <a:spLocks noChangeAspect="1"/>
          </xdr:cNvSpPr>
        </xdr:nvSpPr>
        <xdr:spPr>
          <a:xfrm>
            <a:off x="2311" y="1516"/>
            <a:ext cx="7182" cy="432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Text Box 3"/>
          <xdr:cNvSpPr txBox="1">
            <a:spLocks noChangeArrowheads="1"/>
          </xdr:cNvSpPr>
        </xdr:nvSpPr>
        <xdr:spPr>
          <a:xfrm>
            <a:off x="2627" y="1804"/>
            <a:ext cx="3027" cy="288"/>
          </a:xfrm>
          <a:prstGeom prst="rect">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latin typeface="Arial"/>
                <a:ea typeface="Arial"/>
                <a:cs typeface="Arial"/>
              </a:rPr>
              <a:t>Step 1: Select approach for payment calculation</a:t>
            </a:r>
          </a:p>
        </xdr:txBody>
      </xdr:sp>
      <xdr:sp>
        <xdr:nvSpPr>
          <xdr:cNvPr id="4" name="Text Box 4"/>
          <xdr:cNvSpPr txBox="1">
            <a:spLocks noChangeArrowheads="1"/>
          </xdr:cNvSpPr>
        </xdr:nvSpPr>
        <xdr:spPr>
          <a:xfrm>
            <a:off x="2763" y="2380"/>
            <a:ext cx="2756" cy="576"/>
          </a:xfrm>
          <a:prstGeom prst="rect">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latin typeface="Arial"/>
                <a:ea typeface="Arial"/>
                <a:cs typeface="Arial"/>
              </a:rPr>
              <a:t>Step 2a: Identification of less-favoured and reference areas and criteria that have been used in the classification of less-favoured areas</a:t>
            </a:r>
          </a:p>
        </xdr:txBody>
      </xdr:sp>
      <xdr:sp>
        <xdr:nvSpPr>
          <xdr:cNvPr id="5" name="Text Box 5"/>
          <xdr:cNvSpPr txBox="1">
            <a:spLocks noChangeArrowheads="1"/>
          </xdr:cNvSpPr>
        </xdr:nvSpPr>
        <xdr:spPr>
          <a:xfrm>
            <a:off x="2672" y="3244"/>
            <a:ext cx="2936" cy="288"/>
          </a:xfrm>
          <a:prstGeom prst="rect">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latin typeface="Arial"/>
                <a:ea typeface="Arial"/>
                <a:cs typeface="Arial"/>
              </a:rPr>
              <a:t>Step 2b: Identification of cost/revenue components</a:t>
            </a:r>
          </a:p>
        </xdr:txBody>
      </xdr:sp>
      <xdr:sp>
        <xdr:nvSpPr>
          <xdr:cNvPr id="6" name="Text Box 6"/>
          <xdr:cNvSpPr txBox="1">
            <a:spLocks noChangeArrowheads="1"/>
          </xdr:cNvSpPr>
        </xdr:nvSpPr>
        <xdr:spPr>
          <a:xfrm>
            <a:off x="2990" y="3820"/>
            <a:ext cx="2257" cy="288"/>
          </a:xfrm>
          <a:prstGeom prst="rect">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latin typeface="Arial"/>
                <a:ea typeface="Arial"/>
                <a:cs typeface="Arial"/>
              </a:rPr>
              <a:t>Step 2c: Completion of linkage table</a:t>
            </a:r>
          </a:p>
        </xdr:txBody>
      </xdr:sp>
      <xdr:sp>
        <xdr:nvSpPr>
          <xdr:cNvPr id="7" name="Text Box 7"/>
          <xdr:cNvSpPr txBox="1">
            <a:spLocks noChangeArrowheads="1"/>
          </xdr:cNvSpPr>
        </xdr:nvSpPr>
        <xdr:spPr>
          <a:xfrm>
            <a:off x="2672" y="4396"/>
            <a:ext cx="2936" cy="432"/>
          </a:xfrm>
          <a:prstGeom prst="rect">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latin typeface="Arial"/>
                <a:ea typeface="Arial"/>
                <a:cs typeface="Arial"/>
              </a:rPr>
              <a:t>Step 3a: Principal decision on payment differentiation (yes/no)</a:t>
            </a:r>
          </a:p>
        </xdr:txBody>
      </xdr:sp>
      <xdr:sp>
        <xdr:nvSpPr>
          <xdr:cNvPr id="8" name="Text Box 8"/>
          <xdr:cNvSpPr txBox="1">
            <a:spLocks noChangeArrowheads="1"/>
          </xdr:cNvSpPr>
        </xdr:nvSpPr>
        <xdr:spPr>
          <a:xfrm>
            <a:off x="2672" y="5116"/>
            <a:ext cx="2891" cy="432"/>
          </a:xfrm>
          <a:prstGeom prst="rect">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latin typeface="Arial"/>
                <a:ea typeface="Arial"/>
                <a:cs typeface="Arial"/>
              </a:rPr>
              <a:t>Step 3b: Selection of relevant differentiation categories and elements</a:t>
            </a:r>
          </a:p>
        </xdr:txBody>
      </xdr:sp>
      <xdr:sp>
        <xdr:nvSpPr>
          <xdr:cNvPr id="9" name="Text Box 9"/>
          <xdr:cNvSpPr txBox="1">
            <a:spLocks noChangeArrowheads="1"/>
          </xdr:cNvSpPr>
        </xdr:nvSpPr>
        <xdr:spPr>
          <a:xfrm>
            <a:off x="6196" y="1804"/>
            <a:ext cx="2846" cy="288"/>
          </a:xfrm>
          <a:prstGeom prst="rect">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latin typeface="Arial"/>
                <a:ea typeface="Arial"/>
                <a:cs typeface="Arial"/>
              </a:rPr>
              <a:t>Step 3c: Overview of selected differentiation</a:t>
            </a:r>
          </a:p>
        </xdr:txBody>
      </xdr:sp>
      <xdr:sp>
        <xdr:nvSpPr>
          <xdr:cNvPr id="10" name="Text Box 10"/>
          <xdr:cNvSpPr txBox="1">
            <a:spLocks noChangeArrowheads="1"/>
          </xdr:cNvSpPr>
        </xdr:nvSpPr>
        <xdr:spPr>
          <a:xfrm>
            <a:off x="6196" y="2380"/>
            <a:ext cx="2891" cy="432"/>
          </a:xfrm>
          <a:prstGeom prst="rect">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latin typeface="Arial"/>
                <a:ea typeface="Arial"/>
                <a:cs typeface="Arial"/>
              </a:rPr>
              <a:t>Step 4a: Calculation of income foregone and/or data source of cost/revenue components</a:t>
            </a:r>
          </a:p>
        </xdr:txBody>
      </xdr:sp>
      <xdr:sp>
        <xdr:nvSpPr>
          <xdr:cNvPr id="11" name="Text Box 11"/>
          <xdr:cNvSpPr txBox="1">
            <a:spLocks noChangeArrowheads="1"/>
          </xdr:cNvSpPr>
        </xdr:nvSpPr>
        <xdr:spPr>
          <a:xfrm>
            <a:off x="6196" y="3100"/>
            <a:ext cx="2936" cy="432"/>
          </a:xfrm>
          <a:prstGeom prst="rect">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latin typeface="Arial"/>
                <a:ea typeface="Arial"/>
                <a:cs typeface="Arial"/>
              </a:rPr>
              <a:t>Step 4b: Calculation of additional costs and/or data source of cost/revenue components</a:t>
            </a:r>
          </a:p>
        </xdr:txBody>
      </xdr:sp>
      <xdr:sp>
        <xdr:nvSpPr>
          <xdr:cNvPr id="12" name="Text Box 12"/>
          <xdr:cNvSpPr txBox="1">
            <a:spLocks noChangeArrowheads="1"/>
          </xdr:cNvSpPr>
        </xdr:nvSpPr>
        <xdr:spPr>
          <a:xfrm>
            <a:off x="6196" y="3820"/>
            <a:ext cx="3025" cy="432"/>
          </a:xfrm>
          <a:prstGeom prst="rect">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latin typeface="Arial"/>
                <a:ea typeface="Arial"/>
                <a:cs typeface="Arial"/>
              </a:rPr>
              <a:t>Step 4c: Payment differentiation and overview of payment calculation</a:t>
            </a:r>
          </a:p>
        </xdr:txBody>
      </xdr:sp>
      <xdr:sp>
        <xdr:nvSpPr>
          <xdr:cNvPr id="13" name="Text Box 13"/>
          <xdr:cNvSpPr txBox="1">
            <a:spLocks noChangeArrowheads="1"/>
          </xdr:cNvSpPr>
        </xdr:nvSpPr>
        <xdr:spPr>
          <a:xfrm>
            <a:off x="6196" y="4540"/>
            <a:ext cx="3025" cy="432"/>
          </a:xfrm>
          <a:prstGeom prst="rect">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latin typeface="Arial"/>
                <a:ea typeface="Arial"/>
                <a:cs typeface="Arial"/>
              </a:rPr>
              <a:t>Step 5: RDR payment limits: Overview and calculation of eligible payment elements</a:t>
            </a:r>
          </a:p>
        </xdr:txBody>
      </xdr:sp>
      <xdr:sp>
        <xdr:nvSpPr>
          <xdr:cNvPr id="14" name="Text Box 14"/>
          <xdr:cNvSpPr txBox="1">
            <a:spLocks noChangeArrowheads="1"/>
          </xdr:cNvSpPr>
        </xdr:nvSpPr>
        <xdr:spPr>
          <a:xfrm>
            <a:off x="6196" y="5260"/>
            <a:ext cx="3070" cy="288"/>
          </a:xfrm>
          <a:prstGeom prst="rect">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latin typeface="Arial"/>
                <a:ea typeface="Arial"/>
                <a:cs typeface="Arial"/>
              </a:rPr>
              <a:t>Step 6: Overview of calculated payments</a:t>
            </a:r>
          </a:p>
        </xdr:txBody>
      </xdr:sp>
      <xdr:sp>
        <xdr:nvSpPr>
          <xdr:cNvPr id="15" name="AutoShape 15"/>
          <xdr:cNvSpPr>
            <a:spLocks/>
          </xdr:cNvSpPr>
        </xdr:nvSpPr>
        <xdr:spPr>
          <a:xfrm flipH="1">
            <a:off x="4141" y="2092"/>
            <a:ext cx="2" cy="28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16"/>
          <xdr:cNvSpPr>
            <a:spLocks/>
          </xdr:cNvSpPr>
        </xdr:nvSpPr>
        <xdr:spPr>
          <a:xfrm>
            <a:off x="4141" y="2956"/>
            <a:ext cx="2" cy="28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17"/>
          <xdr:cNvSpPr>
            <a:spLocks/>
          </xdr:cNvSpPr>
        </xdr:nvSpPr>
        <xdr:spPr>
          <a:xfrm flipH="1">
            <a:off x="4141" y="3532"/>
            <a:ext cx="2" cy="28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18"/>
          <xdr:cNvSpPr>
            <a:spLocks/>
          </xdr:cNvSpPr>
        </xdr:nvSpPr>
        <xdr:spPr>
          <a:xfrm>
            <a:off x="4117" y="4108"/>
            <a:ext cx="2" cy="28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19"/>
          <xdr:cNvSpPr>
            <a:spLocks/>
          </xdr:cNvSpPr>
        </xdr:nvSpPr>
        <xdr:spPr>
          <a:xfrm>
            <a:off x="4115" y="4828"/>
            <a:ext cx="2" cy="28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0"/>
          <xdr:cNvSpPr>
            <a:spLocks/>
          </xdr:cNvSpPr>
        </xdr:nvSpPr>
        <xdr:spPr>
          <a:xfrm flipH="1">
            <a:off x="7618" y="2092"/>
            <a:ext cx="2" cy="28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1"/>
          <xdr:cNvSpPr>
            <a:spLocks/>
          </xdr:cNvSpPr>
        </xdr:nvSpPr>
        <xdr:spPr>
          <a:xfrm>
            <a:off x="7642" y="2812"/>
            <a:ext cx="2" cy="28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2"/>
          <xdr:cNvSpPr>
            <a:spLocks/>
          </xdr:cNvSpPr>
        </xdr:nvSpPr>
        <xdr:spPr>
          <a:xfrm flipH="1">
            <a:off x="7663" y="3532"/>
            <a:ext cx="2" cy="28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3"/>
          <xdr:cNvSpPr>
            <a:spLocks/>
          </xdr:cNvSpPr>
        </xdr:nvSpPr>
        <xdr:spPr>
          <a:xfrm>
            <a:off x="7708" y="4252"/>
            <a:ext cx="2" cy="28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24"/>
          <xdr:cNvSpPr>
            <a:spLocks/>
          </xdr:cNvSpPr>
        </xdr:nvSpPr>
        <xdr:spPr>
          <a:xfrm flipH="1">
            <a:off x="7708" y="4972"/>
            <a:ext cx="2" cy="28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25"/>
          <xdr:cNvSpPr>
            <a:spLocks/>
          </xdr:cNvSpPr>
        </xdr:nvSpPr>
        <xdr:spPr>
          <a:xfrm rot="5400000" flipH="1" flipV="1">
            <a:off x="3997" y="1925"/>
            <a:ext cx="3744" cy="3501"/>
          </a:xfrm>
          <a:prstGeom prst="bentConnector5">
            <a:avLst>
              <a:gd name="adj1" fmla="val -7694"/>
              <a:gd name="adj2" fmla="val 50337"/>
              <a:gd name="adj3" fmla="val 107694"/>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3"/>
  <sheetViews>
    <sheetView tabSelected="1" zoomScalePageLayoutView="0" workbookViewId="0" topLeftCell="A1">
      <selection activeCell="A5" sqref="A5"/>
    </sheetView>
  </sheetViews>
  <sheetFormatPr defaultColWidth="9.140625" defaultRowHeight="12.75"/>
  <sheetData>
    <row r="1" ht="25.5">
      <c r="A1" s="43" t="s">
        <v>165</v>
      </c>
    </row>
    <row r="2" ht="20.25">
      <c r="A2" s="1" t="s">
        <v>166</v>
      </c>
    </row>
    <row r="3" ht="15">
      <c r="A3" s="5"/>
    </row>
    <row r="4" ht="15">
      <c r="A4" s="2"/>
    </row>
    <row r="5" ht="15">
      <c r="A5" s="2" t="s">
        <v>167</v>
      </c>
    </row>
    <row r="6" ht="15">
      <c r="A6" s="5"/>
    </row>
    <row r="7" ht="15">
      <c r="A7" s="2"/>
    </row>
    <row r="8" ht="15">
      <c r="A8" s="2"/>
    </row>
    <row r="9" ht="15">
      <c r="A9" s="2"/>
    </row>
    <row r="10" ht="15">
      <c r="A10" s="2"/>
    </row>
    <row r="11" ht="15">
      <c r="A11" s="2"/>
    </row>
    <row r="12" ht="15">
      <c r="A12" s="2"/>
    </row>
    <row r="13" ht="15">
      <c r="A13" s="2"/>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80" r:id="rId2"/>
  <headerFooter alignWithMargins="0">
    <oddHeader>&amp;LMethodological grids for natural handicap payments&amp;RAnnex 2</oddHeader>
    <oddFooter>&amp;L&amp;"Arial,Kursivoitu"AGRIGRID, D5, WP3&amp;RPage 1</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A3" sqref="A3"/>
    </sheetView>
  </sheetViews>
  <sheetFormatPr defaultColWidth="9.140625" defaultRowHeight="12.75"/>
  <cols>
    <col min="2" max="2" width="47.57421875" style="0" bestFit="1" customWidth="1"/>
    <col min="3" max="3" width="8.421875" style="0" customWidth="1"/>
    <col min="4" max="7" width="12.7109375" style="0" customWidth="1"/>
    <col min="8" max="8" width="8.57421875" style="0" customWidth="1"/>
  </cols>
  <sheetData>
    <row r="1" ht="20.25">
      <c r="A1" s="4" t="s">
        <v>96</v>
      </c>
    </row>
    <row r="2" ht="18">
      <c r="A2" s="6" t="s">
        <v>99</v>
      </c>
    </row>
    <row r="6" ht="15.75">
      <c r="A6" s="3" t="s">
        <v>9</v>
      </c>
    </row>
    <row r="7" ht="15">
      <c r="A7" s="5" t="s">
        <v>10</v>
      </c>
    </row>
    <row r="8" ht="15">
      <c r="A8" s="5"/>
    </row>
    <row r="9" spans="1:6" ht="15.75">
      <c r="A9" s="5"/>
      <c r="C9" s="53" t="s">
        <v>121</v>
      </c>
      <c r="D9" s="53"/>
      <c r="E9" s="53" t="s">
        <v>122</v>
      </c>
      <c r="F9" s="53"/>
    </row>
    <row r="10" spans="1:8" ht="15">
      <c r="A10" s="2"/>
      <c r="B10" s="2"/>
      <c r="C10" s="2"/>
      <c r="D10" s="2"/>
      <c r="E10" s="2"/>
      <c r="F10" s="2"/>
      <c r="G10" s="2"/>
      <c r="H10" s="2"/>
    </row>
    <row r="11" spans="1:8" ht="15">
      <c r="A11" s="2" t="s">
        <v>114</v>
      </c>
      <c r="B11" s="2" t="s">
        <v>115</v>
      </c>
      <c r="C11" s="2">
        <v>392.16</v>
      </c>
      <c r="D11" s="2" t="s">
        <v>116</v>
      </c>
      <c r="E11" s="2"/>
      <c r="F11" s="2"/>
      <c r="G11" s="2"/>
      <c r="H11" s="2"/>
    </row>
    <row r="12" spans="1:8" ht="15">
      <c r="A12" s="2"/>
      <c r="B12" s="2"/>
      <c r="C12" s="2"/>
      <c r="D12" s="2"/>
      <c r="E12" s="2"/>
      <c r="F12" s="2"/>
      <c r="G12" s="2"/>
      <c r="H12" s="2"/>
    </row>
    <row r="13" spans="1:8" ht="15">
      <c r="A13" s="2"/>
      <c r="B13" s="2" t="s">
        <v>117</v>
      </c>
      <c r="C13" s="2">
        <v>55.8</v>
      </c>
      <c r="D13" s="2" t="s">
        <v>118</v>
      </c>
      <c r="E13" s="2">
        <v>20.3</v>
      </c>
      <c r="F13" s="2" t="s">
        <v>118</v>
      </c>
      <c r="G13" s="2"/>
      <c r="H13" s="2"/>
    </row>
    <row r="14" spans="1:8" ht="15">
      <c r="A14" s="2"/>
      <c r="B14" s="2"/>
      <c r="C14" s="2"/>
      <c r="D14" s="2"/>
      <c r="E14" s="2"/>
      <c r="F14" s="2"/>
      <c r="G14" s="2"/>
      <c r="H14" s="2"/>
    </row>
    <row r="15" spans="1:8" ht="15">
      <c r="A15" s="2"/>
      <c r="B15" s="2" t="s">
        <v>119</v>
      </c>
      <c r="C15" s="2"/>
      <c r="D15" s="2"/>
      <c r="E15" s="24">
        <f>(C13-E13)/C13</f>
        <v>0.6362007168458782</v>
      </c>
      <c r="F15" s="2"/>
      <c r="G15" s="2"/>
      <c r="H15" s="2"/>
    </row>
    <row r="16" spans="1:8" ht="15">
      <c r="A16" s="2"/>
      <c r="B16" s="2"/>
      <c r="C16" s="2"/>
      <c r="D16" s="2"/>
      <c r="E16" s="24"/>
      <c r="F16" s="2"/>
      <c r="G16" s="2"/>
      <c r="H16" s="2"/>
    </row>
    <row r="17" spans="1:8" ht="15.75">
      <c r="A17" s="2"/>
      <c r="B17" s="2" t="s">
        <v>120</v>
      </c>
      <c r="C17" s="2"/>
      <c r="D17" s="2"/>
      <c r="E17" s="2"/>
      <c r="F17" s="2"/>
      <c r="G17" s="25">
        <f>E15*C11</f>
        <v>249.4924731182796</v>
      </c>
      <c r="H17" s="21" t="s">
        <v>116</v>
      </c>
    </row>
    <row r="23" ht="15.75">
      <c r="A23" s="3" t="s">
        <v>13</v>
      </c>
    </row>
    <row r="24" ht="15">
      <c r="A24" s="5" t="s">
        <v>14</v>
      </c>
    </row>
    <row r="27" ht="12.75">
      <c r="H27" s="38" t="s">
        <v>124</v>
      </c>
    </row>
    <row r="28" ht="12.75">
      <c r="H28" s="38" t="s">
        <v>125</v>
      </c>
    </row>
    <row r="29" spans="2:8" ht="15">
      <c r="B29" s="2"/>
      <c r="C29" s="30" t="s">
        <v>0</v>
      </c>
      <c r="D29" s="30" t="s">
        <v>1</v>
      </c>
      <c r="E29" s="30" t="s">
        <v>2</v>
      </c>
      <c r="F29" s="30" t="s">
        <v>3</v>
      </c>
      <c r="G29" s="30" t="s">
        <v>4</v>
      </c>
      <c r="H29" s="30" t="s">
        <v>123</v>
      </c>
    </row>
    <row r="30" spans="2:8" ht="15">
      <c r="B30" s="2"/>
      <c r="C30" s="31"/>
      <c r="D30" s="31"/>
      <c r="E30" s="31"/>
      <c r="F30" s="31"/>
      <c r="G30" s="31"/>
      <c r="H30" s="31"/>
    </row>
    <row r="31" spans="2:8" ht="15">
      <c r="B31" s="2" t="s">
        <v>40</v>
      </c>
      <c r="C31" s="32"/>
      <c r="D31" s="32"/>
      <c r="E31" s="32"/>
      <c r="F31" s="32"/>
      <c r="G31" s="32"/>
      <c r="H31" s="33">
        <v>48000</v>
      </c>
    </row>
    <row r="32" spans="2:8" ht="15">
      <c r="B32" s="2"/>
      <c r="C32" s="32"/>
      <c r="D32" s="32"/>
      <c r="E32" s="32"/>
      <c r="F32" s="32"/>
      <c r="G32" s="32"/>
      <c r="H32" s="32"/>
    </row>
    <row r="33" spans="2:8" ht="15">
      <c r="B33" s="2" t="s">
        <v>41</v>
      </c>
      <c r="C33" s="34">
        <v>0.25</v>
      </c>
      <c r="D33" s="34">
        <v>0.2</v>
      </c>
      <c r="E33" s="34">
        <v>0.15</v>
      </c>
      <c r="F33" s="34">
        <v>0.1</v>
      </c>
      <c r="G33" s="34">
        <v>0.07</v>
      </c>
      <c r="H33" s="34">
        <v>0</v>
      </c>
    </row>
    <row r="34" spans="2:8" ht="15">
      <c r="B34" s="2"/>
      <c r="C34" s="32"/>
      <c r="D34" s="32"/>
      <c r="E34" s="32"/>
      <c r="F34" s="32"/>
      <c r="G34" s="32"/>
      <c r="H34" s="32"/>
    </row>
    <row r="35" spans="2:8" ht="15">
      <c r="B35" s="2" t="s">
        <v>42</v>
      </c>
      <c r="C35" s="33">
        <f aca="true" t="shared" si="0" ref="C35:H35">$H$31-(C33*$H$31)</f>
        <v>36000</v>
      </c>
      <c r="D35" s="33">
        <f t="shared" si="0"/>
        <v>38400</v>
      </c>
      <c r="E35" s="33">
        <f t="shared" si="0"/>
        <v>40800</v>
      </c>
      <c r="F35" s="33">
        <f t="shared" si="0"/>
        <v>43200</v>
      </c>
      <c r="G35" s="33">
        <f t="shared" si="0"/>
        <v>44640</v>
      </c>
      <c r="H35" s="33">
        <f t="shared" si="0"/>
        <v>48000</v>
      </c>
    </row>
    <row r="36" spans="2:8" ht="15">
      <c r="B36" s="2"/>
      <c r="C36" s="32"/>
      <c r="D36" s="32"/>
      <c r="E36" s="32"/>
      <c r="F36" s="32"/>
      <c r="G36" s="32"/>
      <c r="H36" s="32"/>
    </row>
    <row r="37" spans="2:8" ht="15">
      <c r="B37" s="2" t="s">
        <v>43</v>
      </c>
      <c r="C37" s="34">
        <v>0.3</v>
      </c>
      <c r="D37" s="34">
        <v>0.3</v>
      </c>
      <c r="E37" s="34">
        <v>0.3</v>
      </c>
      <c r="F37" s="34">
        <v>0.3</v>
      </c>
      <c r="G37" s="34">
        <v>0.3</v>
      </c>
      <c r="H37" s="34">
        <v>0.3</v>
      </c>
    </row>
    <row r="38" spans="2:8" ht="15">
      <c r="B38" s="2"/>
      <c r="C38" s="32"/>
      <c r="D38" s="32"/>
      <c r="E38" s="32"/>
      <c r="F38" s="32"/>
      <c r="G38" s="32"/>
      <c r="H38" s="32"/>
    </row>
    <row r="39" spans="2:8" ht="15">
      <c r="B39" s="2" t="s">
        <v>44</v>
      </c>
      <c r="C39" s="33">
        <f aca="true" t="shared" si="1" ref="C39:H39">C35-(C35*C37)</f>
        <v>25200</v>
      </c>
      <c r="D39" s="33">
        <f t="shared" si="1"/>
        <v>26880</v>
      </c>
      <c r="E39" s="33">
        <f t="shared" si="1"/>
        <v>28560</v>
      </c>
      <c r="F39" s="33">
        <f t="shared" si="1"/>
        <v>30240</v>
      </c>
      <c r="G39" s="33">
        <f t="shared" si="1"/>
        <v>31248</v>
      </c>
      <c r="H39" s="33">
        <f t="shared" si="1"/>
        <v>33600</v>
      </c>
    </row>
    <row r="40" spans="2:8" ht="15">
      <c r="B40" s="2"/>
      <c r="C40" s="32"/>
      <c r="D40" s="32"/>
      <c r="E40" s="32"/>
      <c r="F40" s="32"/>
      <c r="G40" s="32"/>
      <c r="H40" s="32"/>
    </row>
    <row r="41" spans="2:8" ht="15">
      <c r="B41" s="2" t="s">
        <v>45</v>
      </c>
      <c r="C41" s="32">
        <v>0.153</v>
      </c>
      <c r="D41" s="32">
        <v>0.153</v>
      </c>
      <c r="E41" s="32">
        <v>0.153</v>
      </c>
      <c r="F41" s="32">
        <v>0.153</v>
      </c>
      <c r="G41" s="32">
        <v>0.153</v>
      </c>
      <c r="H41" s="32">
        <v>0.153</v>
      </c>
    </row>
    <row r="42" spans="2:8" ht="15">
      <c r="B42" s="2"/>
      <c r="C42" s="32"/>
      <c r="D42" s="32"/>
      <c r="E42" s="32"/>
      <c r="F42" s="32"/>
      <c r="G42" s="32"/>
      <c r="H42" s="32"/>
    </row>
    <row r="43" spans="2:8" ht="15">
      <c r="B43" s="2" t="s">
        <v>46</v>
      </c>
      <c r="C43" s="35">
        <f aca="true" t="shared" si="2" ref="C43:H43">(C39*C41)/10</f>
        <v>385.56</v>
      </c>
      <c r="D43" s="35">
        <f t="shared" si="2"/>
        <v>411.264</v>
      </c>
      <c r="E43" s="35">
        <f t="shared" si="2"/>
        <v>436.968</v>
      </c>
      <c r="F43" s="35">
        <f t="shared" si="2"/>
        <v>462.672</v>
      </c>
      <c r="G43" s="35">
        <f t="shared" si="2"/>
        <v>478.09439999999995</v>
      </c>
      <c r="H43" s="35">
        <f t="shared" si="2"/>
        <v>514.08</v>
      </c>
    </row>
    <row r="44" spans="2:8" ht="15">
      <c r="B44" s="2"/>
      <c r="C44" s="32"/>
      <c r="D44" s="32"/>
      <c r="E44" s="32"/>
      <c r="F44" s="32"/>
      <c r="G44" s="32"/>
      <c r="H44" s="32"/>
    </row>
    <row r="45" spans="2:8" ht="15">
      <c r="B45" s="2" t="s">
        <v>47</v>
      </c>
      <c r="C45" s="36">
        <f>$H$43-C43</f>
        <v>128.52000000000004</v>
      </c>
      <c r="D45" s="36">
        <f>$H$43-D43</f>
        <v>102.81600000000003</v>
      </c>
      <c r="E45" s="36">
        <f>$H$43-E43</f>
        <v>77.11200000000002</v>
      </c>
      <c r="F45" s="36">
        <f>$H$43-F43</f>
        <v>51.408000000000015</v>
      </c>
      <c r="G45" s="36">
        <f>$H$43-G43</f>
        <v>35.98560000000009</v>
      </c>
      <c r="H45" s="37"/>
    </row>
  </sheetData>
  <sheetProtection/>
  <mergeCells count="2">
    <mergeCell ref="C9:D9"/>
    <mergeCell ref="E9:F9"/>
  </mergeCells>
  <printOptions/>
  <pageMargins left="0.7480314960629921" right="0.7480314960629921" top="0.984251968503937" bottom="0.984251968503937" header="0.5118110236220472" footer="0.5118110236220472"/>
  <pageSetup fitToHeight="1" fitToWidth="1" horizontalDpi="1200" verticalDpi="1200" orientation="landscape" paperSize="9" scale="70" r:id="rId1"/>
  <headerFooter alignWithMargins="0">
    <oddHeader>&amp;LMethodological grids for natural handicap payments&amp;RAnnex 2</oddHeader>
    <oddFooter>&amp;L&amp;"Arial,Kursivoitu"AGRIGRID, D5, WP3&amp;RPage 10 - &amp;P</oddFooter>
  </headerFooter>
  <rowBreaks count="1" manualBreakCount="1">
    <brk id="22" max="255" man="1"/>
  </rowBreaks>
</worksheet>
</file>

<file path=xl/worksheets/sheet11.xml><?xml version="1.0" encoding="utf-8"?>
<worksheet xmlns="http://schemas.openxmlformats.org/spreadsheetml/2006/main" xmlns:r="http://schemas.openxmlformats.org/officeDocument/2006/relationships">
  <dimension ref="A1:H29"/>
  <sheetViews>
    <sheetView zoomScalePageLayoutView="0" workbookViewId="0" topLeftCell="A1">
      <selection activeCell="A3" sqref="A3"/>
    </sheetView>
  </sheetViews>
  <sheetFormatPr defaultColWidth="9.140625" defaultRowHeight="12.75"/>
  <cols>
    <col min="2" max="2" width="42.57421875" style="0" bestFit="1" customWidth="1"/>
  </cols>
  <sheetData>
    <row r="1" ht="20.25">
      <c r="A1" s="4" t="s">
        <v>97</v>
      </c>
    </row>
    <row r="2" ht="18">
      <c r="A2" s="6" t="s">
        <v>100</v>
      </c>
    </row>
    <row r="6" ht="15.75">
      <c r="A6" s="3" t="s">
        <v>9</v>
      </c>
    </row>
    <row r="7" spans="1:8" ht="15">
      <c r="A7" s="5" t="s">
        <v>10</v>
      </c>
      <c r="B7" s="5"/>
      <c r="C7" s="5"/>
      <c r="D7" s="5"/>
      <c r="E7" s="5"/>
      <c r="F7" s="5"/>
      <c r="G7" s="5"/>
      <c r="H7" s="5"/>
    </row>
    <row r="8" spans="1:8" ht="15">
      <c r="A8" s="5"/>
      <c r="B8" s="5"/>
      <c r="C8" s="5"/>
      <c r="D8" s="5"/>
      <c r="E8" s="5"/>
      <c r="F8" s="5"/>
      <c r="G8" s="5"/>
      <c r="H8" s="5"/>
    </row>
    <row r="9" spans="1:8" ht="15.75">
      <c r="A9" s="5"/>
      <c r="B9" s="5"/>
      <c r="C9" s="53" t="s">
        <v>121</v>
      </c>
      <c r="D9" s="53"/>
      <c r="E9" s="53" t="s">
        <v>122</v>
      </c>
      <c r="F9" s="53"/>
      <c r="G9" s="5"/>
      <c r="H9" s="5"/>
    </row>
    <row r="10" spans="1:8" ht="15">
      <c r="A10" s="5"/>
      <c r="B10" s="5"/>
      <c r="C10" s="5"/>
      <c r="D10" s="5"/>
      <c r="E10" s="5"/>
      <c r="F10" s="5"/>
      <c r="G10" s="5"/>
      <c r="H10" s="5"/>
    </row>
    <row r="11" spans="1:8" ht="15">
      <c r="A11" s="5" t="s">
        <v>126</v>
      </c>
      <c r="B11" s="5" t="s">
        <v>127</v>
      </c>
      <c r="C11" s="39">
        <f>3738/29.784</f>
        <v>125.50362610797744</v>
      </c>
      <c r="D11" s="5" t="s">
        <v>116</v>
      </c>
      <c r="E11" s="39">
        <f>2884/29.784</f>
        <v>96.83051302712866</v>
      </c>
      <c r="F11" s="5" t="s">
        <v>116</v>
      </c>
      <c r="G11" s="5"/>
      <c r="H11" s="5"/>
    </row>
    <row r="12" spans="1:8" ht="15">
      <c r="A12" s="5" t="s">
        <v>128</v>
      </c>
      <c r="B12" s="5" t="s">
        <v>129</v>
      </c>
      <c r="C12" s="39">
        <f>8090/29.784</f>
        <v>271.6223475691647</v>
      </c>
      <c r="D12" s="5" t="s">
        <v>116</v>
      </c>
      <c r="E12" s="39">
        <f>6100/29.784</f>
        <v>204.80795057749128</v>
      </c>
      <c r="F12" s="5" t="s">
        <v>116</v>
      </c>
      <c r="G12" s="5"/>
      <c r="H12" s="5"/>
    </row>
    <row r="13" spans="1:8" ht="15">
      <c r="A13" s="2" t="s">
        <v>130</v>
      </c>
      <c r="B13" s="2" t="s">
        <v>131</v>
      </c>
      <c r="C13" s="29">
        <f>710/29.784</f>
        <v>23.838302444265377</v>
      </c>
      <c r="D13" s="2" t="s">
        <v>116</v>
      </c>
      <c r="E13" s="29">
        <f>292/29.784</f>
        <v>9.803921568627452</v>
      </c>
      <c r="F13" s="2" t="s">
        <v>116</v>
      </c>
      <c r="G13" s="2"/>
      <c r="H13" s="2"/>
    </row>
    <row r="14" spans="1:8" ht="15">
      <c r="A14" s="2"/>
      <c r="B14" s="2" t="s">
        <v>132</v>
      </c>
      <c r="C14" s="29">
        <f>SUM(C11:C13)</f>
        <v>420.96427612140747</v>
      </c>
      <c r="D14" s="2" t="s">
        <v>116</v>
      </c>
      <c r="E14" s="29">
        <f>SUM(E11:E13)</f>
        <v>311.4423851732474</v>
      </c>
      <c r="F14" s="2" t="s">
        <v>116</v>
      </c>
      <c r="G14" s="2"/>
      <c r="H14" s="2"/>
    </row>
    <row r="15" spans="1:8" ht="15">
      <c r="A15" s="2"/>
      <c r="B15" s="2" t="s">
        <v>133</v>
      </c>
      <c r="C15" s="2"/>
      <c r="D15" s="2"/>
      <c r="E15" s="2"/>
      <c r="F15" s="2"/>
      <c r="G15" s="29">
        <f>E14-C14</f>
        <v>-109.52189094816009</v>
      </c>
      <c r="H15" s="2" t="s">
        <v>116</v>
      </c>
    </row>
    <row r="16" spans="1:8" ht="15">
      <c r="A16" s="2"/>
      <c r="B16" s="2"/>
      <c r="C16" s="2"/>
      <c r="D16" s="2"/>
      <c r="E16" s="2"/>
      <c r="F16" s="2"/>
      <c r="G16" s="29"/>
      <c r="H16" s="2"/>
    </row>
    <row r="17" spans="1:8" ht="15">
      <c r="A17" s="2"/>
      <c r="B17" s="2" t="s">
        <v>139</v>
      </c>
      <c r="C17" s="2"/>
      <c r="D17" s="2"/>
      <c r="E17" s="29">
        <f>'Step 4a'!G17</f>
        <v>249.4924731182796</v>
      </c>
      <c r="F17" s="2" t="s">
        <v>116</v>
      </c>
      <c r="G17" s="2"/>
      <c r="H17" s="2"/>
    </row>
    <row r="18" spans="1:8" ht="15">
      <c r="A18" s="2"/>
      <c r="B18" s="2"/>
      <c r="C18" s="2"/>
      <c r="D18" s="2"/>
      <c r="E18" s="29"/>
      <c r="F18" s="2"/>
      <c r="G18" s="2"/>
      <c r="H18" s="2"/>
    </row>
    <row r="19" spans="1:8" ht="15">
      <c r="A19" s="7" t="s">
        <v>134</v>
      </c>
      <c r="B19" s="2" t="s">
        <v>137</v>
      </c>
      <c r="C19" s="2"/>
      <c r="D19" s="2"/>
      <c r="E19" s="2"/>
      <c r="F19" s="2"/>
      <c r="G19" s="24">
        <f>G15/E17</f>
        <v>-0.438978737832455</v>
      </c>
      <c r="H19" s="2" t="s">
        <v>135</v>
      </c>
    </row>
    <row r="20" spans="1:8" ht="15">
      <c r="A20" s="2"/>
      <c r="B20" s="2" t="s">
        <v>137</v>
      </c>
      <c r="C20" s="2"/>
      <c r="D20" s="2"/>
      <c r="E20" s="2"/>
      <c r="F20" s="2"/>
      <c r="G20" s="24">
        <v>-0.4</v>
      </c>
      <c r="H20" s="2"/>
    </row>
    <row r="21" spans="1:8" ht="15">
      <c r="A21" s="2"/>
      <c r="B21" s="2"/>
      <c r="C21" s="2"/>
      <c r="D21" s="2"/>
      <c r="E21" s="2"/>
      <c r="F21" s="2"/>
      <c r="G21" s="2"/>
      <c r="H21" s="2"/>
    </row>
    <row r="22" spans="1:8" ht="15.75">
      <c r="A22" s="2"/>
      <c r="B22" s="2" t="s">
        <v>138</v>
      </c>
      <c r="C22" s="2"/>
      <c r="D22" s="2"/>
      <c r="E22" s="2"/>
      <c r="F22" s="2"/>
      <c r="G22" s="25">
        <f>G20*E17</f>
        <v>-99.79698924731184</v>
      </c>
      <c r="H22" s="21" t="s">
        <v>116</v>
      </c>
    </row>
    <row r="23" ht="15">
      <c r="A23" s="2"/>
    </row>
    <row r="24" ht="15">
      <c r="A24" s="2"/>
    </row>
    <row r="25" ht="15">
      <c r="A25" s="2"/>
    </row>
    <row r="26" ht="15.75">
      <c r="A26" s="3" t="s">
        <v>13</v>
      </c>
    </row>
    <row r="27" ht="15">
      <c r="A27" s="5" t="s">
        <v>14</v>
      </c>
    </row>
    <row r="28" ht="15">
      <c r="B28" s="2"/>
    </row>
    <row r="29" ht="15">
      <c r="B29" s="2" t="s">
        <v>136</v>
      </c>
    </row>
  </sheetData>
  <sheetProtection/>
  <mergeCells count="2">
    <mergeCell ref="C9:D9"/>
    <mergeCell ref="E9:F9"/>
  </mergeCells>
  <printOptions/>
  <pageMargins left="0.75" right="0.75" top="1" bottom="1" header="0.4921259845" footer="0.4921259845"/>
  <pageSetup horizontalDpi="1200" verticalDpi="1200" orientation="landscape" paperSize="9" r:id="rId3"/>
  <headerFooter alignWithMargins="0">
    <oddHeader>&amp;LMethodological grids for natural handicap payments&amp;RAnnex 2</oddHeader>
    <oddFooter>&amp;L&amp;"Arial,Kursivoitu"AGRIGRID, D5, WP3&amp;RPage 11</oddFooter>
  </headerFooter>
  <legacyDrawing r:id="rId2"/>
</worksheet>
</file>

<file path=xl/worksheets/sheet12.xml><?xml version="1.0" encoding="utf-8"?>
<worksheet xmlns="http://schemas.openxmlformats.org/spreadsheetml/2006/main" xmlns:r="http://schemas.openxmlformats.org/officeDocument/2006/relationships">
  <dimension ref="A1:K54"/>
  <sheetViews>
    <sheetView zoomScalePageLayoutView="0" workbookViewId="0" topLeftCell="A1">
      <selection activeCell="A3" sqref="A3"/>
    </sheetView>
  </sheetViews>
  <sheetFormatPr defaultColWidth="9.140625" defaultRowHeight="12.75"/>
  <sheetData>
    <row r="1" ht="20.25">
      <c r="A1" s="4" t="s">
        <v>98</v>
      </c>
    </row>
    <row r="2" ht="18">
      <c r="A2" s="6" t="s">
        <v>101</v>
      </c>
    </row>
    <row r="3" spans="1:11" ht="15">
      <c r="A3" s="2"/>
      <c r="B3" s="2"/>
      <c r="C3" s="2"/>
      <c r="D3" s="2"/>
      <c r="E3" s="2"/>
      <c r="F3" s="2"/>
      <c r="G3" s="2"/>
      <c r="H3" s="2"/>
      <c r="I3" s="2"/>
      <c r="J3" s="2"/>
      <c r="K3" s="2"/>
    </row>
    <row r="4" spans="1:11" ht="15">
      <c r="A4" s="2"/>
      <c r="B4" s="2"/>
      <c r="C4" s="2"/>
      <c r="D4" s="2"/>
      <c r="E4" s="2"/>
      <c r="F4" s="2"/>
      <c r="G4" s="2"/>
      <c r="H4" s="2"/>
      <c r="I4" s="2"/>
      <c r="J4" s="2"/>
      <c r="K4" s="2"/>
    </row>
    <row r="5" spans="1:11" ht="15">
      <c r="A5" s="2"/>
      <c r="B5" s="2"/>
      <c r="C5" s="2"/>
      <c r="D5" s="2"/>
      <c r="E5" s="2"/>
      <c r="F5" s="2"/>
      <c r="G5" s="2"/>
      <c r="H5" s="2"/>
      <c r="I5" s="2"/>
      <c r="J5" s="2"/>
      <c r="K5" s="2"/>
    </row>
    <row r="6" spans="1:11" ht="15.75">
      <c r="A6" s="21" t="s">
        <v>9</v>
      </c>
      <c r="B6" s="2"/>
      <c r="C6" s="2"/>
      <c r="D6" s="2"/>
      <c r="E6" s="2"/>
      <c r="F6" s="2"/>
      <c r="G6" s="2"/>
      <c r="H6" s="2"/>
      <c r="I6" s="2"/>
      <c r="J6" s="2"/>
      <c r="K6" s="2"/>
    </row>
    <row r="7" spans="1:11" ht="15">
      <c r="A7" s="2" t="s">
        <v>10</v>
      </c>
      <c r="B7" s="2"/>
      <c r="C7" s="2"/>
      <c r="D7" s="2"/>
      <c r="E7" s="2"/>
      <c r="F7" s="2"/>
      <c r="G7" s="2"/>
      <c r="H7" s="2"/>
      <c r="I7" s="2"/>
      <c r="J7" s="2"/>
      <c r="K7" s="2"/>
    </row>
    <row r="8" spans="1:11" ht="15">
      <c r="A8" s="2"/>
      <c r="B8" s="2"/>
      <c r="C8" s="2"/>
      <c r="D8" s="2"/>
      <c r="E8" s="2"/>
      <c r="F8" s="2"/>
      <c r="G8" s="2"/>
      <c r="H8" s="2"/>
      <c r="I8" s="2"/>
      <c r="J8" s="2"/>
      <c r="K8" s="2"/>
    </row>
    <row r="9" spans="1:11" ht="15">
      <c r="A9" s="2"/>
      <c r="B9" s="2"/>
      <c r="C9" s="2"/>
      <c r="D9" s="2"/>
      <c r="E9" s="2"/>
      <c r="F9" s="2"/>
      <c r="G9" s="2"/>
      <c r="H9" s="2"/>
      <c r="I9" s="2"/>
      <c r="J9" s="2"/>
      <c r="K9" s="2"/>
    </row>
    <row r="10" spans="1:11" ht="15.75">
      <c r="A10" s="21" t="s">
        <v>140</v>
      </c>
      <c r="B10" s="2"/>
      <c r="C10" s="2"/>
      <c r="D10" s="2"/>
      <c r="E10" s="2"/>
      <c r="F10" s="2"/>
      <c r="G10" s="2"/>
      <c r="H10" s="2"/>
      <c r="I10" s="2"/>
      <c r="J10" s="29">
        <f>'Step 4a'!G17</f>
        <v>249.4924731182796</v>
      </c>
      <c r="K10" s="2" t="s">
        <v>116</v>
      </c>
    </row>
    <row r="11" spans="1:11" ht="15">
      <c r="A11" s="2"/>
      <c r="B11" s="2"/>
      <c r="C11" s="2"/>
      <c r="D11" s="2"/>
      <c r="E11" s="2"/>
      <c r="F11" s="2"/>
      <c r="G11" s="2"/>
      <c r="H11" s="2"/>
      <c r="I11" s="2"/>
      <c r="J11" s="2"/>
      <c r="K11" s="2"/>
    </row>
    <row r="12" spans="1:11" ht="15.75">
      <c r="A12" s="21" t="s">
        <v>141</v>
      </c>
      <c r="B12" s="2"/>
      <c r="C12" s="2"/>
      <c r="D12" s="2"/>
      <c r="E12" s="2"/>
      <c r="F12" s="2"/>
      <c r="G12" s="2"/>
      <c r="H12" s="2"/>
      <c r="I12" s="2"/>
      <c r="J12" s="29">
        <f>'Step 4b'!G22</f>
        <v>-99.79698924731184</v>
      </c>
      <c r="K12" s="2" t="s">
        <v>116</v>
      </c>
    </row>
    <row r="13" spans="1:11" ht="15">
      <c r="A13" s="2"/>
      <c r="B13" s="2"/>
      <c r="C13" s="2"/>
      <c r="D13" s="2"/>
      <c r="E13" s="2"/>
      <c r="F13" s="2"/>
      <c r="G13" s="2"/>
      <c r="H13" s="2"/>
      <c r="I13" s="2"/>
      <c r="J13" s="2"/>
      <c r="K13" s="2"/>
    </row>
    <row r="14" spans="1:11" ht="15.75">
      <c r="A14" s="21" t="s">
        <v>142</v>
      </c>
      <c r="B14" s="2"/>
      <c r="C14" s="2"/>
      <c r="D14" s="2"/>
      <c r="E14" s="2"/>
      <c r="F14" s="2"/>
      <c r="G14" s="2"/>
      <c r="H14" s="2"/>
      <c r="I14" s="2"/>
      <c r="J14" s="29">
        <f>J10+J12</f>
        <v>149.69548387096776</v>
      </c>
      <c r="K14" s="2" t="s">
        <v>116</v>
      </c>
    </row>
    <row r="15" spans="1:11" ht="15">
      <c r="A15" s="2"/>
      <c r="B15" s="2"/>
      <c r="C15" s="2"/>
      <c r="D15" s="2"/>
      <c r="E15" s="2"/>
      <c r="F15" s="2"/>
      <c r="G15" s="2"/>
      <c r="H15" s="2"/>
      <c r="I15" s="2"/>
      <c r="J15" s="2"/>
      <c r="K15" s="2"/>
    </row>
    <row r="16" spans="1:11" ht="15">
      <c r="A16" s="2"/>
      <c r="B16" s="2"/>
      <c r="C16" s="2"/>
      <c r="D16" s="2"/>
      <c r="E16" s="2"/>
      <c r="F16" s="2"/>
      <c r="G16" s="2"/>
      <c r="H16" s="2"/>
      <c r="I16" s="2"/>
      <c r="J16" s="2"/>
      <c r="K16" s="2"/>
    </row>
    <row r="17" spans="1:11" ht="15.75">
      <c r="A17" s="21" t="s">
        <v>143</v>
      </c>
      <c r="B17" s="2"/>
      <c r="C17" s="2"/>
      <c r="D17" s="2"/>
      <c r="E17" s="2"/>
      <c r="F17" s="2"/>
      <c r="G17" s="2"/>
      <c r="H17" s="2"/>
      <c r="I17" s="2"/>
      <c r="J17" s="2"/>
      <c r="K17" s="2"/>
    </row>
    <row r="18" spans="1:11" ht="18">
      <c r="A18" s="2"/>
      <c r="B18" s="2" t="s">
        <v>144</v>
      </c>
      <c r="C18" s="2"/>
      <c r="D18" s="2"/>
      <c r="E18" s="2"/>
      <c r="F18" s="2"/>
      <c r="G18" s="2"/>
      <c r="H18" s="24">
        <v>1.05</v>
      </c>
      <c r="I18" s="2"/>
      <c r="J18" s="2"/>
      <c r="K18" s="2"/>
    </row>
    <row r="19" spans="1:11" ht="18">
      <c r="A19" s="2"/>
      <c r="B19" s="2" t="s">
        <v>145</v>
      </c>
      <c r="C19" s="2"/>
      <c r="D19" s="2"/>
      <c r="E19" s="2"/>
      <c r="F19" s="2"/>
      <c r="G19" s="2"/>
      <c r="H19" s="24">
        <v>0.9</v>
      </c>
      <c r="I19" s="2"/>
      <c r="J19" s="2"/>
      <c r="K19" s="2"/>
    </row>
    <row r="20" spans="1:11" ht="15">
      <c r="A20" s="2"/>
      <c r="B20" s="2"/>
      <c r="C20" s="2"/>
      <c r="D20" s="2"/>
      <c r="E20" s="2"/>
      <c r="F20" s="2"/>
      <c r="G20" s="2"/>
      <c r="H20" s="2"/>
      <c r="I20" s="2"/>
      <c r="J20" s="2"/>
      <c r="K20" s="2"/>
    </row>
    <row r="21" spans="1:11" ht="15">
      <c r="A21" s="2"/>
      <c r="B21" s="2"/>
      <c r="C21" s="2"/>
      <c r="D21" s="2"/>
      <c r="E21" s="2"/>
      <c r="F21" s="2"/>
      <c r="G21" s="2"/>
      <c r="H21" s="2"/>
      <c r="I21" s="2"/>
      <c r="J21" s="2"/>
      <c r="K21" s="2"/>
    </row>
    <row r="22" spans="1:11" ht="15.75">
      <c r="A22" s="21" t="s">
        <v>146</v>
      </c>
      <c r="B22" s="2"/>
      <c r="C22" s="2"/>
      <c r="D22" s="2"/>
      <c r="E22" s="2"/>
      <c r="F22" s="2"/>
      <c r="G22" s="2"/>
      <c r="H22" s="2"/>
      <c r="I22" s="2"/>
      <c r="J22" s="2"/>
      <c r="K22" s="2"/>
    </row>
    <row r="23" spans="1:11" ht="18">
      <c r="A23" s="2"/>
      <c r="B23" s="2" t="s">
        <v>147</v>
      </c>
      <c r="C23" s="2"/>
      <c r="D23" s="2"/>
      <c r="E23" s="2"/>
      <c r="F23" s="2"/>
      <c r="G23" s="2"/>
      <c r="H23" s="2"/>
      <c r="I23" s="2"/>
      <c r="J23" s="28">
        <f>ROUNDDOWN(J14*H18,0)</f>
        <v>157</v>
      </c>
      <c r="K23" s="2" t="s">
        <v>116</v>
      </c>
    </row>
    <row r="24" spans="1:11" ht="18">
      <c r="A24" s="2"/>
      <c r="B24" s="2" t="s">
        <v>148</v>
      </c>
      <c r="C24" s="2"/>
      <c r="D24" s="2"/>
      <c r="E24" s="2"/>
      <c r="F24" s="2"/>
      <c r="G24" s="2"/>
      <c r="H24" s="2"/>
      <c r="I24" s="2"/>
      <c r="J24" s="28">
        <f>ROUNDDOWN(J14*H19,0)</f>
        <v>134</v>
      </c>
      <c r="K24" s="2" t="s">
        <v>116</v>
      </c>
    </row>
    <row r="25" ht="15">
      <c r="A25" s="2"/>
    </row>
    <row r="26" ht="15">
      <c r="A26" s="2"/>
    </row>
    <row r="27" ht="15">
      <c r="A27" s="2"/>
    </row>
    <row r="28" ht="15">
      <c r="A28" s="2"/>
    </row>
    <row r="29" ht="15.75">
      <c r="A29" s="21" t="s">
        <v>13</v>
      </c>
    </row>
    <row r="30" ht="15">
      <c r="A30" s="2" t="s">
        <v>14</v>
      </c>
    </row>
    <row r="31" ht="15">
      <c r="A31" s="2"/>
    </row>
    <row r="32" ht="15">
      <c r="A32" s="2"/>
    </row>
    <row r="33" spans="1:11" ht="15.75">
      <c r="A33" s="21" t="s">
        <v>140</v>
      </c>
      <c r="K33" s="2"/>
    </row>
    <row r="34" spans="1:11" ht="15">
      <c r="A34" s="5"/>
      <c r="B34" s="2" t="s">
        <v>89</v>
      </c>
      <c r="C34" s="2"/>
      <c r="D34" s="2"/>
      <c r="E34" s="40" t="s">
        <v>0</v>
      </c>
      <c r="F34" s="2"/>
      <c r="G34" s="2"/>
      <c r="H34" s="2"/>
      <c r="I34" s="2"/>
      <c r="J34" s="29">
        <f>'Step 4a'!C45</f>
        <v>128.52000000000004</v>
      </c>
      <c r="K34" s="2" t="s">
        <v>116</v>
      </c>
    </row>
    <row r="35" spans="1:11" ht="15">
      <c r="A35" s="5"/>
      <c r="B35" s="2" t="s">
        <v>90</v>
      </c>
      <c r="C35" s="2"/>
      <c r="D35" s="2"/>
      <c r="E35" s="40" t="s">
        <v>1</v>
      </c>
      <c r="F35" s="2"/>
      <c r="G35" s="2"/>
      <c r="H35" s="2"/>
      <c r="I35" s="2"/>
      <c r="J35" s="29">
        <f>'Step 4a'!D45</f>
        <v>102.81600000000003</v>
      </c>
      <c r="K35" s="2" t="s">
        <v>116</v>
      </c>
    </row>
    <row r="36" spans="1:11" ht="15">
      <c r="A36" s="5"/>
      <c r="B36" s="2" t="s">
        <v>91</v>
      </c>
      <c r="C36" s="2"/>
      <c r="D36" s="2"/>
      <c r="E36" s="40" t="s">
        <v>2</v>
      </c>
      <c r="F36" s="2"/>
      <c r="G36" s="2"/>
      <c r="H36" s="2"/>
      <c r="I36" s="2"/>
      <c r="J36" s="29">
        <f>'Step 4a'!E45</f>
        <v>77.11200000000002</v>
      </c>
      <c r="K36" s="2" t="s">
        <v>116</v>
      </c>
    </row>
    <row r="37" spans="1:11" ht="15">
      <c r="A37" s="5"/>
      <c r="B37" s="2" t="s">
        <v>92</v>
      </c>
      <c r="C37" s="2"/>
      <c r="D37" s="2"/>
      <c r="E37" s="40" t="s">
        <v>3</v>
      </c>
      <c r="F37" s="2"/>
      <c r="G37" s="2"/>
      <c r="H37" s="2"/>
      <c r="I37" s="2"/>
      <c r="J37" s="29">
        <f>'Step 4a'!F45</f>
        <v>51.408000000000015</v>
      </c>
      <c r="K37" s="2" t="s">
        <v>116</v>
      </c>
    </row>
    <row r="38" spans="1:11" ht="15">
      <c r="A38" s="5"/>
      <c r="B38" s="2" t="s">
        <v>93</v>
      </c>
      <c r="C38" s="2"/>
      <c r="D38" s="2"/>
      <c r="E38" s="40" t="s">
        <v>4</v>
      </c>
      <c r="F38" s="2"/>
      <c r="G38" s="2"/>
      <c r="H38" s="2"/>
      <c r="I38" s="2"/>
      <c r="J38" s="29">
        <f>'Step 4a'!G45</f>
        <v>35.98560000000009</v>
      </c>
      <c r="K38" s="2" t="s">
        <v>116</v>
      </c>
    </row>
    <row r="39" spans="1:11" ht="15">
      <c r="A39" s="5"/>
      <c r="J39" s="26"/>
      <c r="K39" s="2"/>
    </row>
    <row r="40" ht="15">
      <c r="A40" s="2"/>
    </row>
    <row r="41" spans="1:11" ht="15.75">
      <c r="A41" s="21" t="s">
        <v>141</v>
      </c>
      <c r="K41" s="2"/>
    </row>
    <row r="42" spans="1:11" ht="15">
      <c r="A42" s="5"/>
      <c r="B42" s="2" t="s">
        <v>89</v>
      </c>
      <c r="C42" s="2"/>
      <c r="D42" s="2"/>
      <c r="E42" s="40" t="s">
        <v>0</v>
      </c>
      <c r="F42" s="2"/>
      <c r="G42" s="2"/>
      <c r="H42" s="2"/>
      <c r="I42" s="2"/>
      <c r="J42" s="29">
        <v>0</v>
      </c>
      <c r="K42" s="2" t="s">
        <v>116</v>
      </c>
    </row>
    <row r="43" spans="1:11" ht="15">
      <c r="A43" s="5"/>
      <c r="B43" s="2" t="s">
        <v>90</v>
      </c>
      <c r="C43" s="2"/>
      <c r="D43" s="2"/>
      <c r="E43" s="40" t="s">
        <v>1</v>
      </c>
      <c r="F43" s="2"/>
      <c r="G43" s="2"/>
      <c r="H43" s="2"/>
      <c r="I43" s="2"/>
      <c r="J43" s="29">
        <v>0</v>
      </c>
      <c r="K43" s="2" t="s">
        <v>116</v>
      </c>
    </row>
    <row r="44" spans="1:11" ht="15">
      <c r="A44" s="5"/>
      <c r="B44" s="2" t="s">
        <v>91</v>
      </c>
      <c r="C44" s="2"/>
      <c r="D44" s="2"/>
      <c r="E44" s="40" t="s">
        <v>2</v>
      </c>
      <c r="F44" s="2"/>
      <c r="G44" s="2"/>
      <c r="H44" s="2"/>
      <c r="I44" s="2"/>
      <c r="J44" s="29">
        <v>0</v>
      </c>
      <c r="K44" s="2" t="s">
        <v>116</v>
      </c>
    </row>
    <row r="45" spans="1:11" ht="15">
      <c r="A45" s="5"/>
      <c r="B45" s="2" t="s">
        <v>92</v>
      </c>
      <c r="C45" s="2"/>
      <c r="D45" s="2"/>
      <c r="E45" s="40" t="s">
        <v>3</v>
      </c>
      <c r="F45" s="2"/>
      <c r="G45" s="2"/>
      <c r="H45" s="2"/>
      <c r="I45" s="2"/>
      <c r="J45" s="29">
        <v>0</v>
      </c>
      <c r="K45" s="2" t="s">
        <v>116</v>
      </c>
    </row>
    <row r="46" spans="1:11" ht="15">
      <c r="A46" s="5"/>
      <c r="B46" s="2" t="s">
        <v>93</v>
      </c>
      <c r="C46" s="2"/>
      <c r="D46" s="2"/>
      <c r="E46" s="40" t="s">
        <v>4</v>
      </c>
      <c r="F46" s="2"/>
      <c r="G46" s="2"/>
      <c r="H46" s="2"/>
      <c r="I46" s="2"/>
      <c r="J46" s="29">
        <v>0</v>
      </c>
      <c r="K46" s="2" t="s">
        <v>116</v>
      </c>
    </row>
    <row r="47" spans="1:11" ht="15">
      <c r="A47" s="5"/>
      <c r="K47" s="2"/>
    </row>
    <row r="48" ht="15">
      <c r="A48" s="2"/>
    </row>
    <row r="49" spans="1:11" ht="15.75">
      <c r="A49" s="21" t="s">
        <v>146</v>
      </c>
      <c r="K49" s="2"/>
    </row>
    <row r="50" spans="1:11" ht="15">
      <c r="A50" s="2"/>
      <c r="B50" s="2" t="s">
        <v>89</v>
      </c>
      <c r="C50" s="2"/>
      <c r="D50" s="2"/>
      <c r="E50" s="40" t="s">
        <v>0</v>
      </c>
      <c r="F50" s="2"/>
      <c r="G50" s="2"/>
      <c r="H50" s="2"/>
      <c r="I50" s="2"/>
      <c r="J50" s="29">
        <f>J34+J42</f>
        <v>128.52000000000004</v>
      </c>
      <c r="K50" s="2" t="s">
        <v>116</v>
      </c>
    </row>
    <row r="51" spans="1:11" ht="15">
      <c r="A51" s="2"/>
      <c r="B51" s="2" t="s">
        <v>90</v>
      </c>
      <c r="C51" s="2"/>
      <c r="D51" s="2"/>
      <c r="E51" s="40" t="s">
        <v>1</v>
      </c>
      <c r="F51" s="2"/>
      <c r="G51" s="2"/>
      <c r="H51" s="2"/>
      <c r="I51" s="2"/>
      <c r="J51" s="29">
        <f>J35+J43</f>
        <v>102.81600000000003</v>
      </c>
      <c r="K51" s="2" t="s">
        <v>116</v>
      </c>
    </row>
    <row r="52" spans="2:11" ht="15">
      <c r="B52" s="2" t="s">
        <v>91</v>
      </c>
      <c r="C52" s="2"/>
      <c r="D52" s="2"/>
      <c r="E52" s="40" t="s">
        <v>2</v>
      </c>
      <c r="F52" s="2"/>
      <c r="G52" s="2"/>
      <c r="H52" s="2"/>
      <c r="I52" s="2"/>
      <c r="J52" s="29">
        <f>J36+J44</f>
        <v>77.11200000000002</v>
      </c>
      <c r="K52" s="2" t="s">
        <v>116</v>
      </c>
    </row>
    <row r="53" spans="2:11" ht="15">
      <c r="B53" s="2" t="s">
        <v>92</v>
      </c>
      <c r="C53" s="2"/>
      <c r="D53" s="2"/>
      <c r="E53" s="40" t="s">
        <v>3</v>
      </c>
      <c r="F53" s="2"/>
      <c r="G53" s="2"/>
      <c r="H53" s="2"/>
      <c r="I53" s="2"/>
      <c r="J53" s="29">
        <f>J37+J45</f>
        <v>51.408000000000015</v>
      </c>
      <c r="K53" s="2" t="s">
        <v>116</v>
      </c>
    </row>
    <row r="54" spans="2:11" ht="15">
      <c r="B54" s="2" t="s">
        <v>93</v>
      </c>
      <c r="C54" s="2"/>
      <c r="D54" s="2"/>
      <c r="E54" s="40" t="s">
        <v>4</v>
      </c>
      <c r="F54" s="2"/>
      <c r="G54" s="2"/>
      <c r="H54" s="2"/>
      <c r="I54" s="2"/>
      <c r="J54" s="29">
        <f>J38+J46</f>
        <v>35.98560000000009</v>
      </c>
      <c r="K54" s="2" t="s">
        <v>116</v>
      </c>
    </row>
  </sheetData>
  <sheetProtection/>
  <printOptions/>
  <pageMargins left="0.75" right="0.75" top="1" bottom="1" header="0.4921259845" footer="0.4921259845"/>
  <pageSetup horizontalDpi="600" verticalDpi="600" orientation="landscape" paperSize="9" r:id="rId1"/>
  <headerFooter alignWithMargins="0">
    <oddHeader>&amp;LMethodological grids for natural handicap payments&amp;RAnnex 2</oddHeader>
    <oddFooter>&amp;L&amp;"Arial,Kursivoitu"AGRIGRID, D5, WP3&amp;RPage 12 - &amp;P</oddFooter>
  </headerFooter>
  <rowBreaks count="1" manualBreakCount="1">
    <brk id="27" max="255" man="1"/>
  </rowBreaks>
</worksheet>
</file>

<file path=xl/worksheets/sheet13.xml><?xml version="1.0" encoding="utf-8"?>
<worksheet xmlns="http://schemas.openxmlformats.org/spreadsheetml/2006/main" xmlns:r="http://schemas.openxmlformats.org/officeDocument/2006/relationships">
  <dimension ref="A1:K31"/>
  <sheetViews>
    <sheetView zoomScalePageLayoutView="0" workbookViewId="0" topLeftCell="A1">
      <selection activeCell="A3" sqref="A3"/>
    </sheetView>
  </sheetViews>
  <sheetFormatPr defaultColWidth="9.140625" defaultRowHeight="12.75"/>
  <cols>
    <col min="8" max="8" width="10.8515625" style="0" bestFit="1" customWidth="1"/>
  </cols>
  <sheetData>
    <row r="1" ht="20.25">
      <c r="A1" s="4" t="s">
        <v>103</v>
      </c>
    </row>
    <row r="2" ht="18">
      <c r="A2" s="6" t="s">
        <v>104</v>
      </c>
    </row>
    <row r="5" ht="15.75">
      <c r="A5" s="21" t="s">
        <v>9</v>
      </c>
    </row>
    <row r="6" ht="15">
      <c r="A6" s="2" t="s">
        <v>10</v>
      </c>
    </row>
    <row r="7" ht="15">
      <c r="A7" s="2"/>
    </row>
    <row r="8" spans="1:10" ht="15">
      <c r="A8" s="2" t="s">
        <v>149</v>
      </c>
      <c r="I8" s="28">
        <f>'Step 4c'!J23</f>
        <v>157</v>
      </c>
      <c r="J8" s="2" t="s">
        <v>116</v>
      </c>
    </row>
    <row r="9" spans="1:10" ht="15">
      <c r="A9" s="2" t="s">
        <v>150</v>
      </c>
      <c r="I9" s="28">
        <f>'Step 4c'!J24</f>
        <v>134</v>
      </c>
      <c r="J9" s="2" t="s">
        <v>116</v>
      </c>
    </row>
    <row r="11" ht="15">
      <c r="A11" s="5" t="s">
        <v>151</v>
      </c>
    </row>
    <row r="12" spans="1:10" ht="15">
      <c r="A12" s="5" t="s">
        <v>154</v>
      </c>
      <c r="I12" s="2">
        <v>25</v>
      </c>
      <c r="J12" s="2" t="s">
        <v>116</v>
      </c>
    </row>
    <row r="13" spans="1:10" ht="15">
      <c r="A13" s="5" t="s">
        <v>153</v>
      </c>
      <c r="I13" s="2">
        <v>250</v>
      </c>
      <c r="J13" s="2" t="s">
        <v>116</v>
      </c>
    </row>
    <row r="15" ht="15">
      <c r="A15" s="5" t="s">
        <v>152</v>
      </c>
    </row>
    <row r="16" ht="15">
      <c r="A16" s="5" t="s">
        <v>162</v>
      </c>
    </row>
    <row r="19" ht="15.75">
      <c r="A19" s="21" t="s">
        <v>13</v>
      </c>
    </row>
    <row r="20" ht="15">
      <c r="A20" s="2" t="s">
        <v>14</v>
      </c>
    </row>
    <row r="22" ht="15">
      <c r="A22" s="5" t="s">
        <v>156</v>
      </c>
    </row>
    <row r="23" ht="15">
      <c r="A23" s="5" t="s">
        <v>155</v>
      </c>
    </row>
    <row r="24" ht="15">
      <c r="A24" s="5"/>
    </row>
    <row r="25" spans="5:10" ht="15">
      <c r="E25" s="27" t="s">
        <v>158</v>
      </c>
      <c r="H25" s="27" t="s">
        <v>157</v>
      </c>
      <c r="J25" s="2" t="s">
        <v>159</v>
      </c>
    </row>
    <row r="26" spans="5:10" ht="15">
      <c r="E26" s="27"/>
      <c r="H26" s="27"/>
      <c r="J26" s="2"/>
    </row>
    <row r="27" spans="2:11" ht="15">
      <c r="B27" s="2" t="s">
        <v>89</v>
      </c>
      <c r="C27" s="2"/>
      <c r="D27" s="2"/>
      <c r="E27" s="41">
        <f>'Step 4c'!J50</f>
        <v>128.52000000000004</v>
      </c>
      <c r="F27" s="2" t="s">
        <v>116</v>
      </c>
      <c r="H27" s="42">
        <v>0.895</v>
      </c>
      <c r="J27" s="28">
        <f>E27*H27</f>
        <v>115.02540000000003</v>
      </c>
      <c r="K27" s="2" t="s">
        <v>116</v>
      </c>
    </row>
    <row r="28" spans="2:11" ht="15">
      <c r="B28" s="2" t="s">
        <v>90</v>
      </c>
      <c r="C28" s="2"/>
      <c r="D28" s="2"/>
      <c r="E28" s="41">
        <f>'Step 4c'!J51</f>
        <v>102.81600000000003</v>
      </c>
      <c r="F28" s="2" t="s">
        <v>116</v>
      </c>
      <c r="H28" s="42">
        <v>0.875</v>
      </c>
      <c r="J28" s="28">
        <f>E28*H28</f>
        <v>89.96400000000003</v>
      </c>
      <c r="K28" s="2" t="s">
        <v>116</v>
      </c>
    </row>
    <row r="29" spans="2:11" ht="15">
      <c r="B29" s="2" t="s">
        <v>91</v>
      </c>
      <c r="C29" s="2"/>
      <c r="D29" s="2"/>
      <c r="E29" s="41">
        <f>'Step 4c'!J52</f>
        <v>77.11200000000002</v>
      </c>
      <c r="F29" s="2" t="s">
        <v>116</v>
      </c>
      <c r="H29" s="42">
        <v>0.778</v>
      </c>
      <c r="J29" s="28">
        <f>E29*H29</f>
        <v>59.99313600000002</v>
      </c>
      <c r="K29" s="2" t="s">
        <v>116</v>
      </c>
    </row>
    <row r="30" spans="2:11" ht="15">
      <c r="B30" s="2" t="s">
        <v>92</v>
      </c>
      <c r="C30" s="2"/>
      <c r="D30" s="2"/>
      <c r="E30" s="41">
        <f>'Step 4c'!J53</f>
        <v>51.408000000000015</v>
      </c>
      <c r="F30" s="2" t="s">
        <v>116</v>
      </c>
      <c r="H30" s="42">
        <v>0.661</v>
      </c>
      <c r="J30" s="28">
        <f>E30*H30</f>
        <v>33.980688000000015</v>
      </c>
      <c r="K30" s="2" t="s">
        <v>116</v>
      </c>
    </row>
    <row r="31" spans="2:11" ht="15">
      <c r="B31" s="2" t="s">
        <v>93</v>
      </c>
      <c r="C31" s="2"/>
      <c r="D31" s="2"/>
      <c r="E31" s="41">
        <f>'Step 4c'!J54</f>
        <v>35.98560000000009</v>
      </c>
      <c r="F31" s="2" t="s">
        <v>116</v>
      </c>
      <c r="H31" s="42">
        <v>0.695</v>
      </c>
      <c r="J31" s="28">
        <f>E31*H31</f>
        <v>25.00999200000006</v>
      </c>
      <c r="K31" s="2" t="s">
        <v>116</v>
      </c>
    </row>
  </sheetData>
  <sheetProtection/>
  <printOptions/>
  <pageMargins left="0.75" right="0.75" top="1" bottom="1" header="0.4921259845" footer="0.4921259845"/>
  <pageSetup horizontalDpi="1200" verticalDpi="1200" orientation="landscape" paperSize="9" r:id="rId1"/>
  <headerFooter alignWithMargins="0">
    <oddHeader>&amp;LMethodological grids for natural handicap payments&amp;RAnnex 2</oddHeader>
    <oddFooter>&amp;L&amp;"Arial,Kursivoitu"AGRIGRID, D5, WP3&amp;RPage 13</oddFooter>
  </headerFooter>
</worksheet>
</file>

<file path=xl/worksheets/sheet14.xml><?xml version="1.0" encoding="utf-8"?>
<worksheet xmlns="http://schemas.openxmlformats.org/spreadsheetml/2006/main" xmlns:r="http://schemas.openxmlformats.org/officeDocument/2006/relationships">
  <dimension ref="A1:K27"/>
  <sheetViews>
    <sheetView zoomScalePageLayoutView="0" workbookViewId="0" topLeftCell="A1">
      <selection activeCell="A3" sqref="A3"/>
    </sheetView>
  </sheetViews>
  <sheetFormatPr defaultColWidth="9.140625" defaultRowHeight="12.75"/>
  <sheetData>
    <row r="1" ht="20.25">
      <c r="A1" s="4" t="s">
        <v>102</v>
      </c>
    </row>
    <row r="2" ht="18">
      <c r="A2" s="6" t="s">
        <v>105</v>
      </c>
    </row>
    <row r="8" spans="1:11" ht="15.75">
      <c r="A8" s="21" t="s">
        <v>9</v>
      </c>
      <c r="B8" s="2"/>
      <c r="C8" s="2"/>
      <c r="D8" s="2"/>
      <c r="E8" s="2"/>
      <c r="F8" s="2"/>
      <c r="G8" s="2"/>
      <c r="H8" s="2"/>
      <c r="I8" s="2"/>
      <c r="J8" s="2"/>
      <c r="K8" s="2"/>
    </row>
    <row r="9" spans="1:11" ht="15">
      <c r="A9" s="2" t="s">
        <v>10</v>
      </c>
      <c r="B9" s="2"/>
      <c r="C9" s="2"/>
      <c r="D9" s="2"/>
      <c r="E9" s="2"/>
      <c r="F9" s="2"/>
      <c r="G9" s="2"/>
      <c r="H9" s="2"/>
      <c r="I9" s="2"/>
      <c r="J9" s="2"/>
      <c r="K9" s="2"/>
    </row>
    <row r="10" spans="1:11" ht="15">
      <c r="A10" s="2"/>
      <c r="B10" s="2"/>
      <c r="C10" s="2"/>
      <c r="D10" s="2"/>
      <c r="E10" s="2"/>
      <c r="F10" s="2"/>
      <c r="G10" s="2"/>
      <c r="H10" s="2"/>
      <c r="I10" s="2"/>
      <c r="J10" s="2"/>
      <c r="K10" s="2"/>
    </row>
    <row r="11" spans="1:11" ht="15">
      <c r="A11" s="2" t="s">
        <v>160</v>
      </c>
      <c r="B11" s="2"/>
      <c r="C11" s="2"/>
      <c r="D11" s="2"/>
      <c r="E11" s="2"/>
      <c r="F11" s="2"/>
      <c r="G11" s="2"/>
      <c r="H11" s="2"/>
      <c r="I11" s="2"/>
      <c r="J11" s="28">
        <f>'Step 5'!I8</f>
        <v>157</v>
      </c>
      <c r="K11" s="2" t="s">
        <v>116</v>
      </c>
    </row>
    <row r="12" spans="1:11" ht="15">
      <c r="A12" s="2" t="s">
        <v>161</v>
      </c>
      <c r="B12" s="2"/>
      <c r="C12" s="2"/>
      <c r="D12" s="2"/>
      <c r="E12" s="2"/>
      <c r="F12" s="2"/>
      <c r="G12" s="2"/>
      <c r="H12" s="2"/>
      <c r="I12" s="2"/>
      <c r="J12" s="28">
        <f>'Step 5'!I9</f>
        <v>134</v>
      </c>
      <c r="K12" s="2" t="s">
        <v>116</v>
      </c>
    </row>
    <row r="13" spans="1:11" ht="15">
      <c r="A13" s="2"/>
      <c r="B13" s="2"/>
      <c r="C13" s="2"/>
      <c r="D13" s="2"/>
      <c r="E13" s="2"/>
      <c r="F13" s="2"/>
      <c r="G13" s="2"/>
      <c r="H13" s="2"/>
      <c r="I13" s="2"/>
      <c r="J13" s="2"/>
      <c r="K13" s="2"/>
    </row>
    <row r="14" spans="1:11" ht="15">
      <c r="A14" s="2"/>
      <c r="B14" s="2"/>
      <c r="C14" s="2"/>
      <c r="D14" s="2"/>
      <c r="E14" s="2"/>
      <c r="F14" s="2"/>
      <c r="G14" s="2"/>
      <c r="H14" s="2"/>
      <c r="I14" s="2"/>
      <c r="J14" s="2"/>
      <c r="K14" s="2"/>
    </row>
    <row r="15" spans="1:11" ht="15">
      <c r="A15" s="2"/>
      <c r="B15" s="2"/>
      <c r="C15" s="2"/>
      <c r="D15" s="2"/>
      <c r="E15" s="2"/>
      <c r="F15" s="2"/>
      <c r="G15" s="2"/>
      <c r="H15" s="2"/>
      <c r="I15" s="2"/>
      <c r="J15" s="2"/>
      <c r="K15" s="2"/>
    </row>
    <row r="16" spans="1:11" ht="15">
      <c r="A16" s="2"/>
      <c r="B16" s="2"/>
      <c r="C16" s="2"/>
      <c r="D16" s="2"/>
      <c r="E16" s="2"/>
      <c r="F16" s="2"/>
      <c r="G16" s="2"/>
      <c r="H16" s="2"/>
      <c r="I16" s="2"/>
      <c r="J16" s="2"/>
      <c r="K16" s="2"/>
    </row>
    <row r="17" spans="1:11" ht="15">
      <c r="A17" s="2"/>
      <c r="B17" s="2"/>
      <c r="C17" s="2"/>
      <c r="D17" s="2"/>
      <c r="E17" s="2"/>
      <c r="F17" s="2"/>
      <c r="G17" s="2"/>
      <c r="H17" s="2"/>
      <c r="I17" s="2"/>
      <c r="J17" s="2"/>
      <c r="K17" s="2"/>
    </row>
    <row r="18" spans="1:11" ht="15.75">
      <c r="A18" s="21" t="s">
        <v>13</v>
      </c>
      <c r="B18" s="2"/>
      <c r="C18" s="2"/>
      <c r="D18" s="2"/>
      <c r="E18" s="2"/>
      <c r="F18" s="2"/>
      <c r="G18" s="2"/>
      <c r="H18" s="2"/>
      <c r="I18" s="2"/>
      <c r="J18" s="2"/>
      <c r="K18" s="2"/>
    </row>
    <row r="19" spans="1:11" ht="15">
      <c r="A19" s="2" t="s">
        <v>14</v>
      </c>
      <c r="B19" s="2"/>
      <c r="C19" s="2"/>
      <c r="D19" s="2"/>
      <c r="E19" s="2"/>
      <c r="F19" s="2"/>
      <c r="G19" s="2"/>
      <c r="H19" s="2"/>
      <c r="I19" s="2"/>
      <c r="J19" s="2"/>
      <c r="K19" s="2"/>
    </row>
    <row r="20" spans="1:11" ht="15">
      <c r="A20" s="2"/>
      <c r="B20" s="2"/>
      <c r="C20" s="2"/>
      <c r="D20" s="2"/>
      <c r="E20" s="2"/>
      <c r="F20" s="2"/>
      <c r="G20" s="2"/>
      <c r="H20" s="2"/>
      <c r="I20" s="2"/>
      <c r="J20" s="2"/>
      <c r="K20" s="2"/>
    </row>
    <row r="21" spans="1:11" ht="15">
      <c r="A21" s="2" t="s">
        <v>163</v>
      </c>
      <c r="B21" s="2"/>
      <c r="C21" s="2"/>
      <c r="D21" s="2"/>
      <c r="E21" s="2"/>
      <c r="F21" s="2"/>
      <c r="G21" s="2"/>
      <c r="H21" s="2"/>
      <c r="I21" s="2"/>
      <c r="J21" s="2"/>
      <c r="K21" s="2"/>
    </row>
    <row r="22" spans="1:11" ht="15">
      <c r="A22" s="2"/>
      <c r="B22" s="2"/>
      <c r="C22" s="2"/>
      <c r="D22" s="2"/>
      <c r="E22" s="2"/>
      <c r="F22" s="2"/>
      <c r="G22" s="2"/>
      <c r="H22" s="2"/>
      <c r="I22" s="2"/>
      <c r="J22" s="2"/>
      <c r="K22" s="2"/>
    </row>
    <row r="23" spans="1:11" ht="15">
      <c r="A23" s="2" t="s">
        <v>89</v>
      </c>
      <c r="B23" s="2"/>
      <c r="C23" s="2"/>
      <c r="D23" s="40" t="s">
        <v>0</v>
      </c>
      <c r="E23" s="2"/>
      <c r="F23" s="2"/>
      <c r="G23" s="2"/>
      <c r="H23" s="2"/>
      <c r="I23" s="7" t="s">
        <v>164</v>
      </c>
      <c r="J23" s="28">
        <f>'Step 5'!J27</f>
        <v>115.02540000000003</v>
      </c>
      <c r="K23" s="2" t="s">
        <v>116</v>
      </c>
    </row>
    <row r="24" spans="1:11" ht="15">
      <c r="A24" s="2" t="s">
        <v>90</v>
      </c>
      <c r="B24" s="2"/>
      <c r="C24" s="2"/>
      <c r="D24" s="40" t="s">
        <v>1</v>
      </c>
      <c r="E24" s="2"/>
      <c r="F24" s="2"/>
      <c r="G24" s="2"/>
      <c r="H24" s="2"/>
      <c r="I24" s="7" t="s">
        <v>164</v>
      </c>
      <c r="J24" s="28">
        <f>'Step 5'!J28</f>
        <v>89.96400000000003</v>
      </c>
      <c r="K24" s="2" t="s">
        <v>116</v>
      </c>
    </row>
    <row r="25" spans="1:11" ht="15">
      <c r="A25" s="2" t="s">
        <v>91</v>
      </c>
      <c r="B25" s="2"/>
      <c r="C25" s="2"/>
      <c r="D25" s="40" t="s">
        <v>2</v>
      </c>
      <c r="E25" s="2"/>
      <c r="F25" s="2"/>
      <c r="G25" s="2"/>
      <c r="H25" s="2"/>
      <c r="I25" s="7" t="s">
        <v>164</v>
      </c>
      <c r="J25" s="28">
        <f>'Step 5'!J29</f>
        <v>59.99313600000002</v>
      </c>
      <c r="K25" s="2" t="s">
        <v>116</v>
      </c>
    </row>
    <row r="26" spans="1:11" ht="15">
      <c r="A26" s="2" t="s">
        <v>92</v>
      </c>
      <c r="B26" s="2"/>
      <c r="C26" s="2"/>
      <c r="D26" s="40" t="s">
        <v>3</v>
      </c>
      <c r="E26" s="2"/>
      <c r="F26" s="2"/>
      <c r="G26" s="2"/>
      <c r="H26" s="2"/>
      <c r="I26" s="7" t="s">
        <v>164</v>
      </c>
      <c r="J26" s="28">
        <f>'Step 5'!J30</f>
        <v>33.980688000000015</v>
      </c>
      <c r="K26" s="2" t="s">
        <v>116</v>
      </c>
    </row>
    <row r="27" spans="1:11" ht="15">
      <c r="A27" s="2" t="s">
        <v>93</v>
      </c>
      <c r="B27" s="2"/>
      <c r="C27" s="2"/>
      <c r="D27" s="40" t="s">
        <v>4</v>
      </c>
      <c r="E27" s="2"/>
      <c r="F27" s="2"/>
      <c r="G27" s="2"/>
      <c r="H27" s="2"/>
      <c r="I27" s="7" t="s">
        <v>164</v>
      </c>
      <c r="J27" s="28">
        <f>'Step 5'!J31</f>
        <v>25.00999200000006</v>
      </c>
      <c r="K27" s="2" t="s">
        <v>116</v>
      </c>
    </row>
  </sheetData>
  <sheetProtection/>
  <printOptions/>
  <pageMargins left="0.7480314960629921" right="0.7480314960629921" top="0.984251968503937" bottom="0.984251968503937" header="0.5118110236220472" footer="0.5118110236220472"/>
  <pageSetup horizontalDpi="1200" verticalDpi="1200" orientation="landscape" paperSize="9" r:id="rId1"/>
  <headerFooter alignWithMargins="0">
    <oddHeader>&amp;LMethodological grids for natural handicap payments&amp;RAnnex 2</oddHeader>
    <oddFooter>&amp;L&amp;"Arial,Kursivoitu"AGRIGRID, D5, WP3&amp;RPage 14</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39"/>
  <sheetViews>
    <sheetView zoomScalePageLayoutView="0" workbookViewId="0" topLeftCell="A1">
      <selection activeCell="B27" sqref="B27"/>
    </sheetView>
  </sheetViews>
  <sheetFormatPr defaultColWidth="9.140625" defaultRowHeight="12.75"/>
  <sheetData>
    <row r="1" ht="20.25">
      <c r="A1" s="1" t="s">
        <v>5</v>
      </c>
    </row>
    <row r="2" spans="1:2" ht="15">
      <c r="A2" s="2"/>
      <c r="B2" s="2"/>
    </row>
    <row r="3" spans="1:2" ht="15">
      <c r="A3" s="2"/>
      <c r="B3" s="2"/>
    </row>
    <row r="4" spans="1:2" ht="15">
      <c r="A4" s="2"/>
      <c r="B4" s="2"/>
    </row>
    <row r="5" spans="1:3" ht="15.75">
      <c r="A5" s="20" t="s">
        <v>6</v>
      </c>
      <c r="B5" s="21" t="s">
        <v>7</v>
      </c>
      <c r="C5" s="2"/>
    </row>
    <row r="6" spans="1:3" ht="15.75">
      <c r="A6" s="20"/>
      <c r="B6" s="2"/>
      <c r="C6" s="2"/>
    </row>
    <row r="7" spans="1:3" ht="15">
      <c r="A7" s="2"/>
      <c r="B7" s="2"/>
      <c r="C7" s="2"/>
    </row>
    <row r="8" spans="1:3" ht="15.75">
      <c r="A8" s="20" t="s">
        <v>8</v>
      </c>
      <c r="B8" s="21" t="s">
        <v>17</v>
      </c>
      <c r="C8" s="2"/>
    </row>
    <row r="9" spans="1:3" ht="15">
      <c r="A9" s="7"/>
      <c r="B9" s="2"/>
      <c r="C9" s="2"/>
    </row>
    <row r="10" spans="1:3" ht="15">
      <c r="A10" s="7" t="s">
        <v>18</v>
      </c>
      <c r="B10" s="2" t="s">
        <v>168</v>
      </c>
      <c r="C10" s="2"/>
    </row>
    <row r="11" spans="1:3" ht="15">
      <c r="A11" s="7"/>
      <c r="B11" s="2" t="s">
        <v>169</v>
      </c>
      <c r="C11" s="2"/>
    </row>
    <row r="12" spans="1:2" ht="15">
      <c r="A12" s="7"/>
      <c r="B12" s="2"/>
    </row>
    <row r="13" spans="1:2" ht="15">
      <c r="A13" s="7" t="s">
        <v>19</v>
      </c>
      <c r="B13" s="2" t="s">
        <v>21</v>
      </c>
    </row>
    <row r="14" spans="1:2" ht="15">
      <c r="A14" s="7"/>
      <c r="B14" s="2"/>
    </row>
    <row r="15" spans="1:2" ht="15">
      <c r="A15" s="7" t="s">
        <v>20</v>
      </c>
      <c r="B15" s="2" t="s">
        <v>22</v>
      </c>
    </row>
    <row r="16" spans="1:2" ht="15">
      <c r="A16" s="7"/>
      <c r="B16" s="2"/>
    </row>
    <row r="17" spans="1:2" ht="15">
      <c r="A17" s="7"/>
      <c r="B17" s="2"/>
    </row>
    <row r="18" spans="1:2" ht="15.75">
      <c r="A18" s="20" t="s">
        <v>69</v>
      </c>
      <c r="B18" s="21" t="s">
        <v>70</v>
      </c>
    </row>
    <row r="19" spans="1:2" ht="15">
      <c r="A19" s="7"/>
      <c r="B19" s="2"/>
    </row>
    <row r="20" spans="1:2" ht="15">
      <c r="A20" s="7" t="s">
        <v>71</v>
      </c>
      <c r="B20" s="2" t="s">
        <v>74</v>
      </c>
    </row>
    <row r="21" spans="1:2" ht="15">
      <c r="A21" s="7"/>
      <c r="B21" s="2"/>
    </row>
    <row r="22" spans="1:2" ht="15">
      <c r="A22" s="7" t="s">
        <v>72</v>
      </c>
      <c r="B22" s="2" t="s">
        <v>75</v>
      </c>
    </row>
    <row r="23" spans="1:2" ht="15">
      <c r="A23" s="7"/>
      <c r="B23" s="2"/>
    </row>
    <row r="24" spans="1:2" ht="15">
      <c r="A24" s="7" t="s">
        <v>73</v>
      </c>
      <c r="B24" s="2" t="s">
        <v>76</v>
      </c>
    </row>
    <row r="25" spans="1:2" ht="15">
      <c r="A25" s="7"/>
      <c r="B25" s="2"/>
    </row>
    <row r="26" spans="1:2" ht="15">
      <c r="A26" s="7"/>
      <c r="B26" s="2"/>
    </row>
    <row r="27" spans="1:2" ht="15.75">
      <c r="A27" s="20" t="s">
        <v>94</v>
      </c>
      <c r="B27" s="21" t="s">
        <v>95</v>
      </c>
    </row>
    <row r="28" spans="1:2" ht="15">
      <c r="A28" s="7"/>
      <c r="B28" s="2"/>
    </row>
    <row r="29" spans="1:2" ht="15">
      <c r="A29" s="7" t="s">
        <v>96</v>
      </c>
      <c r="B29" s="2" t="s">
        <v>99</v>
      </c>
    </row>
    <row r="30" spans="1:2" ht="15">
      <c r="A30" s="7"/>
      <c r="B30" s="2"/>
    </row>
    <row r="31" spans="1:2" ht="15">
      <c r="A31" s="7" t="s">
        <v>97</v>
      </c>
      <c r="B31" s="2" t="s">
        <v>100</v>
      </c>
    </row>
    <row r="32" spans="1:2" ht="15">
      <c r="A32" s="7"/>
      <c r="B32" s="2"/>
    </row>
    <row r="33" spans="1:2" ht="15">
      <c r="A33" s="7" t="s">
        <v>98</v>
      </c>
      <c r="B33" s="2" t="s">
        <v>101</v>
      </c>
    </row>
    <row r="34" spans="1:2" ht="15">
      <c r="A34" s="7"/>
      <c r="B34" s="2"/>
    </row>
    <row r="35" spans="1:2" ht="15">
      <c r="A35" s="7"/>
      <c r="B35" s="2"/>
    </row>
    <row r="36" spans="1:2" ht="15.75">
      <c r="A36" s="20" t="s">
        <v>103</v>
      </c>
      <c r="B36" s="21" t="s">
        <v>104</v>
      </c>
    </row>
    <row r="37" spans="1:2" ht="15">
      <c r="A37" s="7"/>
      <c r="B37" s="2"/>
    </row>
    <row r="38" spans="1:2" ht="15">
      <c r="A38" s="7"/>
      <c r="B38" s="2"/>
    </row>
    <row r="39" spans="1:2" ht="15.75">
      <c r="A39" s="20" t="s">
        <v>102</v>
      </c>
      <c r="B39" s="21" t="s">
        <v>105</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78" r:id="rId1"/>
  <headerFooter alignWithMargins="0">
    <oddHeader>&amp;LMethodological grids for natural handicap payments&amp;RAnnex 2</oddHeader>
    <oddFooter>&amp;L&amp;"Arial,Kursivoitu"AGRIGRID, D5, WP3&amp;RPage 2 - &amp;P</oddFooter>
  </headerFooter>
  <rowBreaks count="1" manualBreakCount="1">
    <brk id="24" max="255" man="1"/>
  </rowBreaks>
</worksheet>
</file>

<file path=xl/worksheets/sheet3.xml><?xml version="1.0" encoding="utf-8"?>
<worksheet xmlns="http://schemas.openxmlformats.org/spreadsheetml/2006/main" xmlns:r="http://schemas.openxmlformats.org/officeDocument/2006/relationships">
  <dimension ref="A1:A20"/>
  <sheetViews>
    <sheetView zoomScalePageLayoutView="0" workbookViewId="0" topLeftCell="A1">
      <selection activeCell="A3" sqref="A3"/>
    </sheetView>
  </sheetViews>
  <sheetFormatPr defaultColWidth="9.140625" defaultRowHeight="12.75"/>
  <sheetData>
    <row r="1" ht="20.25">
      <c r="A1" s="4" t="s">
        <v>6</v>
      </c>
    </row>
    <row r="2" ht="18">
      <c r="A2" s="6" t="s">
        <v>7</v>
      </c>
    </row>
    <row r="3" ht="15">
      <c r="A3" s="2"/>
    </row>
    <row r="4" ht="15">
      <c r="A4" s="2"/>
    </row>
    <row r="5" ht="15">
      <c r="A5" s="2"/>
    </row>
    <row r="6" ht="15">
      <c r="A6" s="2"/>
    </row>
    <row r="7" ht="15.75">
      <c r="A7" s="21" t="s">
        <v>9</v>
      </c>
    </row>
    <row r="8" ht="15">
      <c r="A8" s="2" t="s">
        <v>10</v>
      </c>
    </row>
    <row r="9" ht="15">
      <c r="A9" s="2"/>
    </row>
    <row r="10" ht="15">
      <c r="A10" s="2" t="s">
        <v>12</v>
      </c>
    </row>
    <row r="11" ht="15">
      <c r="A11" s="2" t="s">
        <v>11</v>
      </c>
    </row>
    <row r="12" ht="15">
      <c r="A12" s="2"/>
    </row>
    <row r="13" ht="15">
      <c r="A13" s="2"/>
    </row>
    <row r="14" ht="15">
      <c r="A14" s="2"/>
    </row>
    <row r="15" ht="15">
      <c r="A15" s="2"/>
    </row>
    <row r="16" ht="15.75">
      <c r="A16" s="21" t="s">
        <v>13</v>
      </c>
    </row>
    <row r="17" ht="15">
      <c r="A17" s="2" t="s">
        <v>14</v>
      </c>
    </row>
    <row r="18" ht="15">
      <c r="A18" s="2"/>
    </row>
    <row r="19" ht="15">
      <c r="A19" s="2" t="s">
        <v>15</v>
      </c>
    </row>
    <row r="20" ht="15">
      <c r="A20" s="2" t="s">
        <v>16</v>
      </c>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&amp;LMethodological grids for natural handicap payments&amp;RAnnex 2</oddHeader>
    <oddFooter>&amp;L&amp;"Arial,Kursivoitu"AGRIGRID, D5, WP3&amp;RPage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41"/>
  <sheetViews>
    <sheetView zoomScalePageLayoutView="0" workbookViewId="0" topLeftCell="A1">
      <selection activeCell="A4" sqref="A4"/>
    </sheetView>
  </sheetViews>
  <sheetFormatPr defaultColWidth="9.140625" defaultRowHeight="12.75"/>
  <sheetData>
    <row r="1" ht="20.25">
      <c r="A1" s="4" t="s">
        <v>18</v>
      </c>
    </row>
    <row r="2" ht="18">
      <c r="A2" s="6" t="s">
        <v>24</v>
      </c>
    </row>
    <row r="3" ht="18">
      <c r="A3" s="6" t="s">
        <v>23</v>
      </c>
    </row>
    <row r="4" spans="1:2" ht="15">
      <c r="A4" s="2"/>
      <c r="B4" s="2"/>
    </row>
    <row r="5" spans="1:2" ht="15">
      <c r="A5" s="2"/>
      <c r="B5" s="2"/>
    </row>
    <row r="6" spans="1:2" ht="15.75">
      <c r="A6" s="21" t="s">
        <v>9</v>
      </c>
      <c r="B6" s="2"/>
    </row>
    <row r="7" spans="1:2" ht="15">
      <c r="A7" s="2" t="s">
        <v>10</v>
      </c>
      <c r="B7" s="2"/>
    </row>
    <row r="8" spans="1:2" ht="15">
      <c r="A8" s="2"/>
      <c r="B8" s="2"/>
    </row>
    <row r="9" spans="1:2" ht="18">
      <c r="A9" s="2" t="s">
        <v>106</v>
      </c>
      <c r="B9" s="2"/>
    </row>
    <row r="10" spans="1:2" ht="15">
      <c r="A10" s="2"/>
      <c r="B10" s="2"/>
    </row>
    <row r="11" spans="1:2" ht="15">
      <c r="A11" s="2"/>
      <c r="B11" s="22" t="s">
        <v>25</v>
      </c>
    </row>
    <row r="12" spans="1:2" ht="15">
      <c r="A12" s="2"/>
      <c r="B12" s="2"/>
    </row>
    <row r="13" spans="1:2" ht="15">
      <c r="A13" s="2"/>
      <c r="B13" s="19" t="s">
        <v>26</v>
      </c>
    </row>
    <row r="14" spans="1:2" ht="15">
      <c r="A14" s="2"/>
      <c r="B14" s="19" t="s">
        <v>28</v>
      </c>
    </row>
    <row r="15" spans="1:2" ht="15">
      <c r="A15" s="2"/>
      <c r="B15" s="19" t="s">
        <v>27</v>
      </c>
    </row>
    <row r="16" spans="1:2" ht="15">
      <c r="A16" s="2"/>
      <c r="B16" s="19"/>
    </row>
    <row r="17" spans="1:2" ht="15">
      <c r="A17" s="2"/>
      <c r="B17" s="19"/>
    </row>
    <row r="18" spans="1:2" ht="18">
      <c r="A18" s="19" t="s">
        <v>107</v>
      </c>
      <c r="B18" s="19"/>
    </row>
    <row r="19" spans="1:2" ht="18">
      <c r="A19" s="2"/>
      <c r="B19" s="19" t="s">
        <v>108</v>
      </c>
    </row>
    <row r="20" spans="1:2" ht="18">
      <c r="A20" s="2"/>
      <c r="B20" s="19" t="s">
        <v>109</v>
      </c>
    </row>
    <row r="21" spans="1:2" ht="15">
      <c r="A21" s="2"/>
      <c r="B21" s="19" t="s">
        <v>29</v>
      </c>
    </row>
    <row r="22" spans="1:2" ht="15">
      <c r="A22" s="2"/>
      <c r="B22" s="19"/>
    </row>
    <row r="23" spans="1:2" ht="15">
      <c r="A23" s="2"/>
      <c r="B23" s="19"/>
    </row>
    <row r="24" spans="1:2" ht="15">
      <c r="A24" s="2" t="s">
        <v>30</v>
      </c>
      <c r="B24" s="19"/>
    </row>
    <row r="25" spans="1:2" ht="15">
      <c r="A25" s="2"/>
      <c r="B25" s="19" t="s">
        <v>31</v>
      </c>
    </row>
    <row r="26" spans="1:2" ht="15">
      <c r="A26" s="2"/>
      <c r="B26" s="19"/>
    </row>
    <row r="27" spans="1:2" ht="15">
      <c r="A27" s="2"/>
      <c r="B27" s="19"/>
    </row>
    <row r="28" spans="1:2" ht="15">
      <c r="A28" s="2"/>
      <c r="B28" s="19"/>
    </row>
    <row r="29" spans="1:2" ht="15.75">
      <c r="A29" s="21" t="s">
        <v>13</v>
      </c>
      <c r="B29" s="2"/>
    </row>
    <row r="30" spans="1:2" ht="15">
      <c r="A30" s="2" t="s">
        <v>14</v>
      </c>
      <c r="B30" s="2"/>
    </row>
    <row r="31" spans="1:2" ht="15">
      <c r="A31" s="2"/>
      <c r="B31" s="2"/>
    </row>
    <row r="32" spans="1:2" ht="15">
      <c r="A32" s="19" t="s">
        <v>34</v>
      </c>
      <c r="B32" s="2"/>
    </row>
    <row r="33" spans="1:2" ht="15">
      <c r="A33" s="19" t="s">
        <v>32</v>
      </c>
      <c r="B33" s="2"/>
    </row>
    <row r="34" spans="1:2" ht="15">
      <c r="A34" s="2"/>
      <c r="B34" s="2"/>
    </row>
    <row r="35" spans="1:2" ht="15">
      <c r="A35" s="2"/>
      <c r="B35" s="23" t="s">
        <v>0</v>
      </c>
    </row>
    <row r="36" spans="1:2" ht="15">
      <c r="A36" s="2"/>
      <c r="B36" s="23" t="s">
        <v>1</v>
      </c>
    </row>
    <row r="37" spans="1:2" ht="15">
      <c r="A37" s="2"/>
      <c r="B37" s="23" t="s">
        <v>2</v>
      </c>
    </row>
    <row r="38" spans="1:2" ht="15">
      <c r="A38" s="2"/>
      <c r="B38" s="23" t="s">
        <v>3</v>
      </c>
    </row>
    <row r="39" spans="1:2" ht="15">
      <c r="A39" s="2"/>
      <c r="B39" s="23" t="s">
        <v>4</v>
      </c>
    </row>
    <row r="40" spans="1:2" ht="15">
      <c r="A40" s="2"/>
      <c r="B40" s="2"/>
    </row>
    <row r="41" spans="1:2" ht="15">
      <c r="A41" s="2" t="s">
        <v>33</v>
      </c>
      <c r="B41" s="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72" r:id="rId1"/>
  <headerFooter alignWithMargins="0">
    <oddHeader>&amp;LMethodological grids for natural handicap payments&amp;RAnnex 2</oddHeader>
    <oddFooter>&amp;L&amp;"Arial,Kursivoitu"AGRIGRID, D5, WP3&amp;RPage 4 - &amp;P</oddFooter>
  </headerFooter>
  <rowBreaks count="1" manualBreakCount="1">
    <brk id="28" max="255" man="1"/>
  </rowBreaks>
</worksheet>
</file>

<file path=xl/worksheets/sheet5.xml><?xml version="1.0" encoding="utf-8"?>
<worksheet xmlns="http://schemas.openxmlformats.org/spreadsheetml/2006/main" xmlns:r="http://schemas.openxmlformats.org/officeDocument/2006/relationships">
  <dimension ref="A1:C43"/>
  <sheetViews>
    <sheetView zoomScalePageLayoutView="0" workbookViewId="0" topLeftCell="A1">
      <selection activeCell="A3" sqref="A3"/>
    </sheetView>
  </sheetViews>
  <sheetFormatPr defaultColWidth="9.140625" defaultRowHeight="12.75"/>
  <sheetData>
    <row r="1" ht="20.25">
      <c r="A1" s="4" t="s">
        <v>19</v>
      </c>
    </row>
    <row r="2" ht="18">
      <c r="A2" s="6" t="s">
        <v>21</v>
      </c>
    </row>
    <row r="3" spans="1:3" ht="15">
      <c r="A3" s="5"/>
      <c r="B3" s="5"/>
      <c r="C3" s="5"/>
    </row>
    <row r="4" spans="1:3" ht="15">
      <c r="A4" s="5"/>
      <c r="B4" s="5"/>
      <c r="C4" s="5"/>
    </row>
    <row r="5" spans="1:3" ht="15">
      <c r="A5" s="5"/>
      <c r="B5" s="5"/>
      <c r="C5" s="5"/>
    </row>
    <row r="6" spans="1:3" ht="15">
      <c r="A6" s="5"/>
      <c r="B6" s="5"/>
      <c r="C6" s="5"/>
    </row>
    <row r="7" spans="1:3" ht="15.75">
      <c r="A7" s="3" t="s">
        <v>9</v>
      </c>
      <c r="B7" s="5"/>
      <c r="C7" s="5"/>
    </row>
    <row r="8" spans="1:3" ht="15">
      <c r="A8" s="5" t="s">
        <v>10</v>
      </c>
      <c r="B8" s="5"/>
      <c r="C8" s="5"/>
    </row>
    <row r="9" spans="1:3" ht="15">
      <c r="A9" s="5"/>
      <c r="B9" s="5"/>
      <c r="C9" s="5"/>
    </row>
    <row r="10" spans="1:3" ht="15">
      <c r="A10" s="5" t="s">
        <v>35</v>
      </c>
      <c r="B10" s="5"/>
      <c r="C10" s="5"/>
    </row>
    <row r="11" spans="1:3" ht="15">
      <c r="A11" s="5"/>
      <c r="B11" s="5"/>
      <c r="C11" s="5"/>
    </row>
    <row r="12" spans="1:3" ht="15">
      <c r="A12" s="5"/>
      <c r="B12" s="5" t="s">
        <v>39</v>
      </c>
      <c r="C12" s="5"/>
    </row>
    <row r="13" spans="1:3" ht="15">
      <c r="A13" s="5"/>
      <c r="B13" s="5"/>
      <c r="C13" s="5"/>
    </row>
    <row r="14" spans="1:3" ht="15">
      <c r="A14" s="5"/>
      <c r="B14" s="8" t="s">
        <v>36</v>
      </c>
      <c r="C14" s="5"/>
    </row>
    <row r="15" spans="1:3" ht="15">
      <c r="A15" s="5"/>
      <c r="B15" s="8"/>
      <c r="C15" s="5"/>
    </row>
    <row r="16" spans="1:3" ht="15">
      <c r="A16" s="5"/>
      <c r="B16" s="8" t="s">
        <v>37</v>
      </c>
      <c r="C16" s="5"/>
    </row>
    <row r="17" spans="1:3" ht="15">
      <c r="A17" s="5"/>
      <c r="B17" s="8"/>
      <c r="C17" s="5"/>
    </row>
    <row r="18" spans="1:3" ht="15">
      <c r="A18" s="5"/>
      <c r="B18" s="5" t="s">
        <v>38</v>
      </c>
      <c r="C18" s="5"/>
    </row>
    <row r="19" spans="1:3" ht="15">
      <c r="A19" s="5"/>
      <c r="B19" s="5"/>
      <c r="C19" s="5"/>
    </row>
    <row r="20" spans="1:3" ht="15">
      <c r="A20" s="5"/>
      <c r="B20" s="5"/>
      <c r="C20" s="5"/>
    </row>
    <row r="21" spans="1:3" ht="15">
      <c r="A21" s="5"/>
      <c r="B21" s="5"/>
      <c r="C21" s="5"/>
    </row>
    <row r="22" spans="1:3" ht="15">
      <c r="A22" s="5"/>
      <c r="B22" s="5"/>
      <c r="C22" s="5"/>
    </row>
    <row r="23" spans="1:3" ht="15.75">
      <c r="A23" s="3" t="s">
        <v>13</v>
      </c>
      <c r="B23" s="5"/>
      <c r="C23" s="5"/>
    </row>
    <row r="24" spans="1:3" ht="15">
      <c r="A24" s="5" t="s">
        <v>14</v>
      </c>
      <c r="B24" s="5"/>
      <c r="C24" s="5"/>
    </row>
    <row r="25" spans="1:3" ht="15">
      <c r="A25" s="5"/>
      <c r="B25" s="5"/>
      <c r="C25" s="5"/>
    </row>
    <row r="26" spans="1:3" ht="15">
      <c r="A26" s="5" t="s">
        <v>49</v>
      </c>
      <c r="B26" s="5"/>
      <c r="C26" s="5"/>
    </row>
    <row r="27" spans="1:3" ht="15">
      <c r="A27" s="5" t="s">
        <v>48</v>
      </c>
      <c r="B27" s="5"/>
      <c r="C27" s="5"/>
    </row>
    <row r="28" spans="1:3" ht="15">
      <c r="A28" s="5"/>
      <c r="B28" s="5"/>
      <c r="C28" s="5"/>
    </row>
    <row r="29" spans="1:3" ht="15">
      <c r="A29" s="5"/>
      <c r="B29" s="5" t="s">
        <v>40</v>
      </c>
      <c r="C29" s="5"/>
    </row>
    <row r="30" spans="1:3" ht="15">
      <c r="A30" s="5"/>
      <c r="B30" s="5"/>
      <c r="C30" s="5"/>
    </row>
    <row r="31" spans="1:3" ht="15">
      <c r="A31" s="5"/>
      <c r="B31" s="5" t="s">
        <v>41</v>
      </c>
      <c r="C31" s="5"/>
    </row>
    <row r="32" spans="1:3" ht="15">
      <c r="A32" s="5"/>
      <c r="B32" s="5"/>
      <c r="C32" s="5"/>
    </row>
    <row r="33" spans="1:3" ht="15">
      <c r="A33" s="5"/>
      <c r="B33" s="5" t="s">
        <v>42</v>
      </c>
      <c r="C33" s="5"/>
    </row>
    <row r="34" spans="1:3" ht="15">
      <c r="A34" s="5"/>
      <c r="B34" s="5"/>
      <c r="C34" s="5"/>
    </row>
    <row r="35" spans="1:3" ht="15">
      <c r="A35" s="5"/>
      <c r="B35" s="5" t="s">
        <v>43</v>
      </c>
      <c r="C35" s="5"/>
    </row>
    <row r="36" spans="1:3" ht="15">
      <c r="A36" s="5"/>
      <c r="B36" s="5"/>
      <c r="C36" s="5"/>
    </row>
    <row r="37" spans="1:3" ht="15">
      <c r="A37" s="5"/>
      <c r="B37" s="5" t="s">
        <v>44</v>
      </c>
      <c r="C37" s="5"/>
    </row>
    <row r="38" spans="1:3" ht="15">
      <c r="A38" s="5"/>
      <c r="B38" s="5"/>
      <c r="C38" s="5"/>
    </row>
    <row r="39" spans="1:3" ht="15">
      <c r="A39" s="5"/>
      <c r="B39" s="5" t="s">
        <v>45</v>
      </c>
      <c r="C39" s="5"/>
    </row>
    <row r="40" spans="1:3" ht="15">
      <c r="A40" s="5"/>
      <c r="B40" s="5"/>
      <c r="C40" s="5"/>
    </row>
    <row r="41" spans="1:3" ht="15">
      <c r="A41" s="5"/>
      <c r="B41" s="5" t="s">
        <v>46</v>
      </c>
      <c r="C41" s="5"/>
    </row>
    <row r="42" spans="1:3" ht="15">
      <c r="A42" s="5"/>
      <c r="B42" s="5"/>
      <c r="C42" s="5"/>
    </row>
    <row r="43" spans="1:3" ht="15">
      <c r="A43" s="5"/>
      <c r="B43" s="5" t="s">
        <v>47</v>
      </c>
      <c r="C43" s="5"/>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&amp;LMethodological grids for natural handicap payments&amp;RAnnex 2</oddHeader>
    <oddFooter>&amp;L&amp;"Arial,Kursivoitu"AGRIGRID, D5, WP3&amp;RPage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A3" sqref="A3"/>
    </sheetView>
  </sheetViews>
  <sheetFormatPr defaultColWidth="9.140625" defaultRowHeight="12.75"/>
  <cols>
    <col min="1" max="1" width="4.8515625" style="0" customWidth="1"/>
    <col min="2" max="3" width="22.8515625" style="0" customWidth="1"/>
    <col min="4" max="4" width="15.421875" style="0" customWidth="1"/>
    <col min="5" max="5" width="23.57421875" style="0" customWidth="1"/>
    <col min="6" max="6" width="26.8515625" style="0" customWidth="1"/>
  </cols>
  <sheetData>
    <row r="1" ht="20.25">
      <c r="A1" s="4" t="s">
        <v>20</v>
      </c>
    </row>
    <row r="2" ht="18">
      <c r="A2" s="6" t="s">
        <v>22</v>
      </c>
    </row>
    <row r="4" ht="15.75">
      <c r="A4" s="3" t="s">
        <v>9</v>
      </c>
    </row>
    <row r="5" ht="15">
      <c r="A5" s="5" t="s">
        <v>10</v>
      </c>
    </row>
    <row r="7" spans="2:6" ht="12.75">
      <c r="B7" s="44" t="s">
        <v>65</v>
      </c>
      <c r="C7" s="45"/>
      <c r="D7" s="45"/>
      <c r="E7" s="45"/>
      <c r="F7" s="46"/>
    </row>
    <row r="8" spans="1:6" ht="12.75">
      <c r="A8" s="9"/>
      <c r="B8" s="10">
        <v>1</v>
      </c>
      <c r="C8" s="10">
        <v>2</v>
      </c>
      <c r="D8" s="10">
        <v>3</v>
      </c>
      <c r="E8" s="10">
        <v>4</v>
      </c>
      <c r="F8" s="10">
        <v>5</v>
      </c>
    </row>
    <row r="9" spans="1:6" ht="12.75">
      <c r="A9" s="9"/>
      <c r="B9" s="11" t="s">
        <v>50</v>
      </c>
      <c r="C9" s="11" t="s">
        <v>51</v>
      </c>
      <c r="D9" s="12" t="s">
        <v>52</v>
      </c>
      <c r="E9" s="13" t="s">
        <v>53</v>
      </c>
      <c r="F9" s="14" t="s">
        <v>54</v>
      </c>
    </row>
    <row r="10" spans="2:6" ht="22.5">
      <c r="B10" s="18" t="s">
        <v>55</v>
      </c>
      <c r="C10" s="15" t="s">
        <v>56</v>
      </c>
      <c r="D10" s="16"/>
      <c r="E10" s="47" t="s">
        <v>57</v>
      </c>
      <c r="F10" s="50" t="s">
        <v>57</v>
      </c>
    </row>
    <row r="11" spans="2:6" ht="33.75">
      <c r="B11" s="18" t="s">
        <v>58</v>
      </c>
      <c r="C11" s="15"/>
      <c r="D11" s="16"/>
      <c r="E11" s="48"/>
      <c r="F11" s="51"/>
    </row>
    <row r="12" spans="2:6" ht="78.75">
      <c r="B12" s="18" t="s">
        <v>59</v>
      </c>
      <c r="C12" s="17" t="s">
        <v>60</v>
      </c>
      <c r="D12" s="16" t="s">
        <v>61</v>
      </c>
      <c r="E12" s="48"/>
      <c r="F12" s="51"/>
    </row>
    <row r="13" spans="2:6" ht="78.75">
      <c r="B13" s="18" t="s">
        <v>62</v>
      </c>
      <c r="C13" s="15"/>
      <c r="D13" s="16"/>
      <c r="E13" s="48"/>
      <c r="F13" s="51"/>
    </row>
    <row r="14" spans="2:6" ht="56.25">
      <c r="B14" s="18" t="s">
        <v>63</v>
      </c>
      <c r="C14" s="15" t="s">
        <v>64</v>
      </c>
      <c r="D14" s="16"/>
      <c r="E14" s="49"/>
      <c r="F14" s="52"/>
    </row>
    <row r="16" ht="15">
      <c r="A16" s="5" t="s">
        <v>66</v>
      </c>
    </row>
    <row r="17" ht="15">
      <c r="A17" s="5" t="s">
        <v>68</v>
      </c>
    </row>
    <row r="18" ht="15">
      <c r="A18" s="5" t="s">
        <v>67</v>
      </c>
    </row>
  </sheetData>
  <sheetProtection/>
  <mergeCells count="3">
    <mergeCell ref="B7:F7"/>
    <mergeCell ref="E10:E14"/>
    <mergeCell ref="F10:F14"/>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&amp;LMethodological grids for natural handicap payments&amp;RAnnex 2</oddHeader>
    <oddFooter>&amp;L&amp;"Arial,Kursivoitu"AGRIGRID, D5, WP3&amp;RPage 6</oddFooter>
  </headerFooter>
</worksheet>
</file>

<file path=xl/worksheets/sheet7.xml><?xml version="1.0" encoding="utf-8"?>
<worksheet xmlns="http://schemas.openxmlformats.org/spreadsheetml/2006/main" xmlns:r="http://schemas.openxmlformats.org/officeDocument/2006/relationships">
  <dimension ref="A1:A18"/>
  <sheetViews>
    <sheetView zoomScalePageLayoutView="0" workbookViewId="0" topLeftCell="A1">
      <selection activeCell="A3" sqref="A3"/>
    </sheetView>
  </sheetViews>
  <sheetFormatPr defaultColWidth="9.140625" defaultRowHeight="12.75"/>
  <sheetData>
    <row r="1" ht="20.25">
      <c r="A1" s="4" t="s">
        <v>71</v>
      </c>
    </row>
    <row r="2" ht="18">
      <c r="A2" s="6" t="s">
        <v>74</v>
      </c>
    </row>
    <row r="3" ht="15">
      <c r="A3" s="2"/>
    </row>
    <row r="4" ht="15">
      <c r="A4" s="2"/>
    </row>
    <row r="5" ht="15">
      <c r="A5" s="2"/>
    </row>
    <row r="6" ht="15">
      <c r="A6" s="2"/>
    </row>
    <row r="7" ht="15.75">
      <c r="A7" s="21" t="s">
        <v>9</v>
      </c>
    </row>
    <row r="8" ht="15">
      <c r="A8" s="2" t="s">
        <v>10</v>
      </c>
    </row>
    <row r="9" ht="15">
      <c r="A9" s="2"/>
    </row>
    <row r="10" ht="15">
      <c r="A10" s="2" t="s">
        <v>77</v>
      </c>
    </row>
    <row r="11" ht="15">
      <c r="A11" s="2"/>
    </row>
    <row r="12" ht="15">
      <c r="A12" s="2"/>
    </row>
    <row r="13" ht="15">
      <c r="A13" s="2"/>
    </row>
    <row r="14" ht="15">
      <c r="A14" s="2"/>
    </row>
    <row r="15" ht="15.75">
      <c r="A15" s="21" t="s">
        <v>13</v>
      </c>
    </row>
    <row r="16" ht="15">
      <c r="A16" s="2" t="s">
        <v>14</v>
      </c>
    </row>
    <row r="17" ht="15">
      <c r="A17" s="2"/>
    </row>
    <row r="18" ht="15">
      <c r="A18" s="2" t="s">
        <v>78</v>
      </c>
    </row>
  </sheetData>
  <sheetProtection/>
  <printOptions/>
  <pageMargins left="0.75" right="0.75" top="1" bottom="1" header="0.4921259845" footer="0.4921259845"/>
  <pageSetup horizontalDpi="600" verticalDpi="600" orientation="portrait" paperSize="9" r:id="rId1"/>
  <headerFooter alignWithMargins="0">
    <oddHeader>&amp;LMethodological grids for natural handicap payments&amp;RAnnex 2</oddHeader>
    <oddFooter>&amp;L&amp;"Arial,Kursivoitu"AGRIGRID, D5, WP3&amp;RPage 7</oddFooter>
  </headerFooter>
</worksheet>
</file>

<file path=xl/worksheets/sheet8.xml><?xml version="1.0" encoding="utf-8"?>
<worksheet xmlns="http://schemas.openxmlformats.org/spreadsheetml/2006/main" xmlns:r="http://schemas.openxmlformats.org/officeDocument/2006/relationships">
  <dimension ref="A1:A31"/>
  <sheetViews>
    <sheetView zoomScalePageLayoutView="0" workbookViewId="0" topLeftCell="A1">
      <selection activeCell="A3" sqref="A3"/>
    </sheetView>
  </sheetViews>
  <sheetFormatPr defaultColWidth="9.140625" defaultRowHeight="12.75"/>
  <sheetData>
    <row r="1" ht="20.25">
      <c r="A1" s="4" t="s">
        <v>72</v>
      </c>
    </row>
    <row r="2" ht="18">
      <c r="A2" s="6" t="s">
        <v>75</v>
      </c>
    </row>
    <row r="3" ht="15">
      <c r="A3" s="2"/>
    </row>
    <row r="4" ht="15">
      <c r="A4" s="2"/>
    </row>
    <row r="5" ht="15">
      <c r="A5" s="2"/>
    </row>
    <row r="6" ht="15.75">
      <c r="A6" s="21" t="s">
        <v>9</v>
      </c>
    </row>
    <row r="7" ht="15">
      <c r="A7" s="2" t="s">
        <v>10</v>
      </c>
    </row>
    <row r="8" ht="15">
      <c r="A8" s="2"/>
    </row>
    <row r="9" ht="15">
      <c r="A9" s="2" t="s">
        <v>79</v>
      </c>
    </row>
    <row r="10" ht="15">
      <c r="A10" s="2"/>
    </row>
    <row r="11" ht="15">
      <c r="A11" s="2" t="s">
        <v>80</v>
      </c>
    </row>
    <row r="12" ht="15">
      <c r="A12" s="2" t="s">
        <v>110</v>
      </c>
    </row>
    <row r="13" ht="15">
      <c r="A13" s="2"/>
    </row>
    <row r="14" ht="15">
      <c r="A14" s="2" t="s">
        <v>84</v>
      </c>
    </row>
    <row r="15" ht="15">
      <c r="A15" s="2"/>
    </row>
    <row r="16" ht="15">
      <c r="A16" s="2" t="s">
        <v>111</v>
      </c>
    </row>
    <row r="17" ht="15">
      <c r="A17" s="2"/>
    </row>
    <row r="18" ht="15">
      <c r="A18" s="2"/>
    </row>
    <row r="19" ht="15">
      <c r="A19" s="2"/>
    </row>
    <row r="20" ht="15.75">
      <c r="A20" s="21" t="s">
        <v>13</v>
      </c>
    </row>
    <row r="21" ht="15">
      <c r="A21" s="2" t="s">
        <v>14</v>
      </c>
    </row>
    <row r="22" ht="15">
      <c r="A22" s="2"/>
    </row>
    <row r="23" ht="15">
      <c r="A23" s="2" t="s">
        <v>79</v>
      </c>
    </row>
    <row r="24" ht="15">
      <c r="A24" s="2"/>
    </row>
    <row r="25" ht="15">
      <c r="A25" s="2" t="s">
        <v>81</v>
      </c>
    </row>
    <row r="26" ht="15">
      <c r="A26" s="2" t="s">
        <v>83</v>
      </c>
    </row>
    <row r="27" ht="15">
      <c r="A27" s="2" t="s">
        <v>82</v>
      </c>
    </row>
    <row r="28" ht="15">
      <c r="A28" s="2"/>
    </row>
    <row r="29" ht="15">
      <c r="A29" s="2" t="s">
        <v>84</v>
      </c>
    </row>
    <row r="30" ht="15">
      <c r="A30" s="2"/>
    </row>
    <row r="31" ht="15">
      <c r="A31" s="2" t="s">
        <v>85</v>
      </c>
    </row>
  </sheetData>
  <sheetProtection/>
  <printOptions/>
  <pageMargins left="0.75" right="0.75" top="1" bottom="1" header="0.4921259845" footer="0.4921259845"/>
  <pageSetup horizontalDpi="600" verticalDpi="600" orientation="portrait" paperSize="9" r:id="rId1"/>
  <headerFooter alignWithMargins="0">
    <oddHeader>&amp;LMethodological grids for natural handicap payments&amp;RAnnex 2</oddHeader>
    <oddFooter>&amp;L&amp;"Arial,Kursivoitu"AGRIGRID, D5, WP3&amp;RPage 8</oddFooter>
  </headerFooter>
</worksheet>
</file>

<file path=xl/worksheets/sheet9.xml><?xml version="1.0" encoding="utf-8"?>
<worksheet xmlns="http://schemas.openxmlformats.org/spreadsheetml/2006/main" xmlns:r="http://schemas.openxmlformats.org/officeDocument/2006/relationships">
  <dimension ref="A1:D29"/>
  <sheetViews>
    <sheetView zoomScalePageLayoutView="0" workbookViewId="0" topLeftCell="A1">
      <selection activeCell="A3" sqref="A3"/>
    </sheetView>
  </sheetViews>
  <sheetFormatPr defaultColWidth="9.140625" defaultRowHeight="12.75"/>
  <sheetData>
    <row r="1" ht="20.25">
      <c r="A1" s="4" t="s">
        <v>73</v>
      </c>
    </row>
    <row r="2" ht="18">
      <c r="A2" s="6" t="s">
        <v>76</v>
      </c>
    </row>
    <row r="3" spans="1:4" ht="15">
      <c r="A3" s="2"/>
      <c r="B3" s="2"/>
      <c r="C3" s="2"/>
      <c r="D3" s="2"/>
    </row>
    <row r="4" spans="1:4" ht="15">
      <c r="A4" s="2"/>
      <c r="B4" s="2"/>
      <c r="C4" s="2"/>
      <c r="D4" s="2"/>
    </row>
    <row r="5" spans="1:4" ht="15">
      <c r="A5" s="2"/>
      <c r="B5" s="2"/>
      <c r="C5" s="2"/>
      <c r="D5" s="2"/>
    </row>
    <row r="6" spans="1:4" ht="15.75">
      <c r="A6" s="21" t="s">
        <v>9</v>
      </c>
      <c r="B6" s="2"/>
      <c r="C6" s="2"/>
      <c r="D6" s="2"/>
    </row>
    <row r="7" spans="1:4" ht="15">
      <c r="A7" s="2" t="s">
        <v>10</v>
      </c>
      <c r="B7" s="2"/>
      <c r="C7" s="2"/>
      <c r="D7" s="2"/>
    </row>
    <row r="8" spans="1:4" ht="15">
      <c r="A8" s="2"/>
      <c r="B8" s="2"/>
      <c r="C8" s="2"/>
      <c r="D8" s="2"/>
    </row>
    <row r="9" spans="1:4" ht="15">
      <c r="A9" s="2" t="s">
        <v>86</v>
      </c>
      <c r="B9" s="2"/>
      <c r="C9" s="2"/>
      <c r="D9" s="2"/>
    </row>
    <row r="10" spans="1:4" ht="15">
      <c r="A10" s="2"/>
      <c r="B10" s="2" t="s">
        <v>87</v>
      </c>
      <c r="C10" s="2"/>
      <c r="D10" s="2"/>
    </row>
    <row r="11" spans="1:4" ht="15">
      <c r="A11" s="2"/>
      <c r="B11" s="2"/>
      <c r="C11" s="2"/>
      <c r="D11" s="2"/>
    </row>
    <row r="12" spans="1:4" ht="15">
      <c r="A12" s="2" t="s">
        <v>88</v>
      </c>
      <c r="B12" s="2"/>
      <c r="C12" s="2"/>
      <c r="D12" s="2"/>
    </row>
    <row r="13" spans="1:4" ht="18">
      <c r="A13" s="2"/>
      <c r="B13" s="2" t="s">
        <v>112</v>
      </c>
      <c r="C13" s="2"/>
      <c r="D13" s="2"/>
    </row>
    <row r="14" spans="1:4" ht="18">
      <c r="A14" s="2"/>
      <c r="B14" s="2" t="s">
        <v>113</v>
      </c>
      <c r="C14" s="2"/>
      <c r="D14" s="2"/>
    </row>
    <row r="15" spans="1:4" ht="15">
      <c r="A15" s="2"/>
      <c r="B15" s="2"/>
      <c r="C15" s="2"/>
      <c r="D15" s="2"/>
    </row>
    <row r="16" spans="1:4" ht="15">
      <c r="A16" s="2"/>
      <c r="B16" s="2"/>
      <c r="C16" s="2"/>
      <c r="D16" s="2"/>
    </row>
    <row r="17" spans="1:4" ht="15">
      <c r="A17" s="2"/>
      <c r="B17" s="2"/>
      <c r="C17" s="2"/>
      <c r="D17" s="2"/>
    </row>
    <row r="18" spans="1:4" ht="15.75">
      <c r="A18" s="21" t="s">
        <v>13</v>
      </c>
      <c r="B18" s="2"/>
      <c r="C18" s="2"/>
      <c r="D18" s="2"/>
    </row>
    <row r="19" spans="1:4" ht="15">
      <c r="A19" s="2" t="s">
        <v>14</v>
      </c>
      <c r="B19" s="2"/>
      <c r="C19" s="2"/>
      <c r="D19" s="2"/>
    </row>
    <row r="20" spans="1:4" ht="15">
      <c r="A20" s="2"/>
      <c r="B20" s="2"/>
      <c r="C20" s="2"/>
      <c r="D20" s="2"/>
    </row>
    <row r="21" spans="1:4" ht="15">
      <c r="A21" s="2" t="s">
        <v>86</v>
      </c>
      <c r="B21" s="2"/>
      <c r="C21" s="2"/>
      <c r="D21" s="2"/>
    </row>
    <row r="22" spans="1:4" ht="15">
      <c r="A22" s="2"/>
      <c r="B22" s="2" t="s">
        <v>87</v>
      </c>
      <c r="C22" s="2"/>
      <c r="D22" s="2"/>
    </row>
    <row r="23" spans="1:4" ht="15">
      <c r="A23" s="2"/>
      <c r="B23" s="2"/>
      <c r="C23" s="2"/>
      <c r="D23" s="2"/>
    </row>
    <row r="24" spans="1:4" ht="15">
      <c r="A24" s="2" t="s">
        <v>88</v>
      </c>
      <c r="B24" s="2"/>
      <c r="C24" s="2"/>
      <c r="D24" s="2"/>
    </row>
    <row r="25" spans="1:4" ht="15">
      <c r="A25" s="2"/>
      <c r="B25" s="19" t="s">
        <v>0</v>
      </c>
      <c r="C25" s="2"/>
      <c r="D25" s="2" t="s">
        <v>89</v>
      </c>
    </row>
    <row r="26" spans="1:4" ht="15">
      <c r="A26" s="2"/>
      <c r="B26" s="19" t="s">
        <v>1</v>
      </c>
      <c r="C26" s="2"/>
      <c r="D26" s="2" t="s">
        <v>90</v>
      </c>
    </row>
    <row r="27" spans="1:4" ht="15">
      <c r="A27" s="2"/>
      <c r="B27" s="19" t="s">
        <v>2</v>
      </c>
      <c r="C27" s="2"/>
      <c r="D27" s="2" t="s">
        <v>91</v>
      </c>
    </row>
    <row r="28" spans="1:4" ht="15">
      <c r="A28" s="2"/>
      <c r="B28" s="19" t="s">
        <v>3</v>
      </c>
      <c r="C28" s="2"/>
      <c r="D28" s="2" t="s">
        <v>92</v>
      </c>
    </row>
    <row r="29" spans="1:4" ht="15">
      <c r="A29" s="2"/>
      <c r="B29" s="19" t="s">
        <v>4</v>
      </c>
      <c r="C29" s="2"/>
      <c r="D29" s="2" t="s">
        <v>93</v>
      </c>
    </row>
  </sheetData>
  <sheetProtection/>
  <printOptions/>
  <pageMargins left="0.75" right="0.75" top="1" bottom="1" header="0.4921259845" footer="0.4921259845"/>
  <pageSetup horizontalDpi="1200" verticalDpi="1200" orientation="portrait" paperSize="9" r:id="rId1"/>
  <headerFooter alignWithMargins="0">
    <oddHeader>&amp;LMethodological grids for natural handicap payments&amp;RAnnex 2</oddHeader>
    <oddFooter>&amp;L&amp;"Arial,Kursivoitu"AGRIGRID, D5, WP3&amp;RPage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D5 Annex 2</dc:title>
  <dc:subject/>
  <dc:creator>Antti Miettinen</dc:creator>
  <cp:keywords/>
  <dc:description/>
  <cp:lastModifiedBy> Jane Morrice</cp:lastModifiedBy>
  <cp:lastPrinted>2009-04-18T08:44:57Z</cp:lastPrinted>
  <dcterms:created xsi:type="dcterms:W3CDTF">2008-11-05T13:12:15Z</dcterms:created>
  <dcterms:modified xsi:type="dcterms:W3CDTF">2009-04-18T08:46:33Z</dcterms:modified>
  <cp:category/>
  <cp:version/>
  <cp:contentType/>
  <cp:contentStatus/>
</cp:coreProperties>
</file>